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OLFSCORES\"/>
    </mc:Choice>
  </mc:AlternateContent>
  <xr:revisionPtr revIDLastSave="0" documentId="13_ncr:1_{AF938286-C63D-4E2A-8174-1D50A8490693}" xr6:coauthVersionLast="47" xr6:coauthVersionMax="47" xr10:uidLastSave="{00000000-0000-0000-0000-000000000000}"/>
  <bookViews>
    <workbookView xWindow="-108" yWindow="-108" windowWidth="30936" windowHeight="16896" xr2:uid="{1FA4263A-680D-2E42-8166-4C8BBE2309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F34" i="1"/>
  <c r="G34" i="1"/>
  <c r="M34" i="1"/>
  <c r="F62" i="1"/>
  <c r="M62" i="1"/>
  <c r="F30" i="1"/>
  <c r="G30" i="1"/>
  <c r="H30" i="1"/>
  <c r="I30" i="1"/>
  <c r="M30" i="1"/>
  <c r="F36" i="1"/>
  <c r="G36" i="1"/>
  <c r="M36" i="1"/>
  <c r="F50" i="1"/>
  <c r="M50" i="1"/>
  <c r="F76" i="1"/>
  <c r="G76" i="1"/>
  <c r="H76" i="1"/>
  <c r="M76" i="1"/>
  <c r="F32" i="1"/>
  <c r="G32" i="1"/>
  <c r="H32" i="1"/>
  <c r="M32" i="1"/>
  <c r="F24" i="1"/>
  <c r="G24" i="1"/>
  <c r="H24" i="1"/>
  <c r="M24" i="1"/>
  <c r="F18" i="1"/>
  <c r="G18" i="1"/>
  <c r="H18" i="1"/>
  <c r="I18" i="1"/>
  <c r="M18" i="1"/>
  <c r="F4" i="1"/>
  <c r="G4" i="1"/>
  <c r="H4" i="1"/>
  <c r="I4" i="1"/>
  <c r="M4" i="1"/>
  <c r="F6" i="1"/>
  <c r="G6" i="1"/>
  <c r="H6" i="1"/>
  <c r="I6" i="1"/>
  <c r="M6" i="1"/>
  <c r="F12" i="1"/>
  <c r="G12" i="1"/>
  <c r="H12" i="1"/>
  <c r="I12" i="1"/>
  <c r="M12" i="1"/>
  <c r="F65" i="1"/>
  <c r="G65" i="1"/>
  <c r="H65" i="1"/>
  <c r="I65" i="1"/>
  <c r="M65" i="1"/>
  <c r="F58" i="1"/>
  <c r="M58" i="1"/>
  <c r="F49" i="1"/>
  <c r="M49" i="1"/>
  <c r="F35" i="1"/>
  <c r="G35" i="1"/>
  <c r="M35" i="1"/>
  <c r="F27" i="1"/>
  <c r="G27" i="1"/>
  <c r="H27" i="1"/>
  <c r="M27" i="1"/>
  <c r="F23" i="1"/>
  <c r="G23" i="1"/>
  <c r="H23" i="1"/>
  <c r="I23" i="1"/>
  <c r="M23" i="1"/>
  <c r="F56" i="1"/>
  <c r="M56" i="1"/>
  <c r="F89" i="1"/>
  <c r="M89" i="1"/>
  <c r="F72" i="1"/>
  <c r="G72" i="1"/>
  <c r="H72" i="1"/>
  <c r="I72" i="1"/>
  <c r="M72" i="1"/>
  <c r="F90" i="1"/>
  <c r="M90" i="1"/>
  <c r="F31" i="1"/>
  <c r="G31" i="1"/>
  <c r="H31" i="1"/>
  <c r="M31" i="1"/>
  <c r="F41" i="1"/>
  <c r="M41" i="1"/>
  <c r="F40" i="1"/>
  <c r="G40" i="1"/>
  <c r="M40" i="1"/>
  <c r="F73" i="1"/>
  <c r="G73" i="1"/>
  <c r="H73" i="1"/>
  <c r="M73" i="1"/>
  <c r="F87" i="1"/>
  <c r="M87" i="1"/>
  <c r="F47" i="1"/>
  <c r="M47" i="1"/>
  <c r="F59" i="1"/>
  <c r="M59" i="1"/>
  <c r="F43" i="1"/>
  <c r="M43" i="1"/>
  <c r="F85" i="1"/>
  <c r="M85" i="1"/>
  <c r="F48" i="1"/>
  <c r="M48" i="1"/>
  <c r="F79" i="1"/>
  <c r="G79" i="1"/>
  <c r="M79" i="1"/>
  <c r="F60" i="1"/>
  <c r="M60" i="1"/>
  <c r="F39" i="1"/>
  <c r="G39" i="1"/>
  <c r="M39" i="1"/>
  <c r="F81" i="1"/>
  <c r="G81" i="1"/>
  <c r="M81" i="1"/>
  <c r="F61" i="1"/>
  <c r="M61" i="1"/>
  <c r="F88" i="1"/>
  <c r="M88" i="1"/>
  <c r="F84" i="1"/>
  <c r="G84" i="1"/>
  <c r="M84" i="1"/>
  <c r="F26" i="1"/>
  <c r="G26" i="1"/>
  <c r="H26" i="1"/>
  <c r="M26" i="1"/>
  <c r="F55" i="1"/>
  <c r="M55" i="1"/>
  <c r="F44" i="1"/>
  <c r="M44" i="1"/>
  <c r="F53" i="1"/>
  <c r="M53" i="1"/>
  <c r="F45" i="1"/>
  <c r="M45" i="1"/>
  <c r="F38" i="1"/>
  <c r="G38" i="1"/>
  <c r="M38" i="1"/>
  <c r="F77" i="1"/>
  <c r="G77" i="1"/>
  <c r="M77" i="1"/>
  <c r="F46" i="1"/>
  <c r="M46" i="1"/>
  <c r="F57" i="1"/>
  <c r="M57" i="1"/>
  <c r="F51" i="1"/>
  <c r="M51" i="1"/>
  <c r="M20" i="1"/>
  <c r="M22" i="1"/>
  <c r="M83" i="1"/>
  <c r="M66" i="1"/>
  <c r="M8" i="1"/>
  <c r="M42" i="1"/>
  <c r="M14" i="1"/>
  <c r="M68" i="1"/>
  <c r="M54" i="1"/>
  <c r="M70" i="1"/>
  <c r="M16" i="1"/>
  <c r="M19" i="1"/>
  <c r="M74" i="1"/>
  <c r="M37" i="1"/>
  <c r="M80" i="1"/>
  <c r="M29" i="1"/>
  <c r="M75" i="1"/>
  <c r="M71" i="1"/>
  <c r="M13" i="1"/>
  <c r="M52" i="1"/>
  <c r="M9" i="1"/>
  <c r="M78" i="1"/>
  <c r="M5" i="1"/>
  <c r="M86" i="1"/>
  <c r="M15" i="1"/>
  <c r="M10" i="1"/>
  <c r="M25" i="1"/>
  <c r="M69" i="1"/>
  <c r="M11" i="1"/>
  <c r="M67" i="1"/>
  <c r="M17" i="1"/>
  <c r="M7" i="1"/>
  <c r="M64" i="1"/>
  <c r="M33" i="1"/>
  <c r="M28" i="1"/>
  <c r="M82" i="1"/>
  <c r="M63" i="1"/>
  <c r="K23" i="1" l="1"/>
  <c r="K32" i="1"/>
  <c r="K50" i="1"/>
  <c r="K62" i="1"/>
  <c r="K27" i="1"/>
  <c r="K34" i="1"/>
  <c r="K47" i="1"/>
  <c r="K45" i="1"/>
  <c r="K57" i="1"/>
  <c r="K46" i="1"/>
  <c r="K85" i="1"/>
  <c r="K72" i="1"/>
  <c r="K65" i="1"/>
  <c r="K60" i="1"/>
  <c r="K35" i="1"/>
  <c r="K26" i="1"/>
  <c r="K56" i="1"/>
  <c r="K30" i="1"/>
  <c r="K48" i="1"/>
  <c r="K40" i="1"/>
  <c r="K18" i="1"/>
  <c r="K51" i="1"/>
  <c r="K81" i="1"/>
  <c r="K79" i="1"/>
  <c r="K38" i="1"/>
  <c r="K43" i="1"/>
  <c r="K87" i="1"/>
  <c r="K58" i="1"/>
  <c r="K44" i="1"/>
  <c r="K84" i="1"/>
  <c r="K73" i="1"/>
  <c r="K6" i="1"/>
  <c r="K24" i="1"/>
  <c r="K61" i="1"/>
  <c r="K31" i="1"/>
  <c r="K89" i="1"/>
  <c r="K76" i="1"/>
  <c r="K77" i="1"/>
  <c r="K53" i="1"/>
  <c r="K59" i="1"/>
  <c r="K49" i="1"/>
  <c r="K12" i="1"/>
  <c r="K55" i="1"/>
  <c r="K41" i="1"/>
  <c r="K4" i="1"/>
  <c r="K88" i="1"/>
  <c r="K39" i="1"/>
  <c r="K90" i="1"/>
  <c r="K36" i="1"/>
  <c r="F8" i="1"/>
  <c r="G8" i="1"/>
  <c r="H8" i="1"/>
  <c r="I8" i="1"/>
  <c r="F42" i="1"/>
  <c r="F14" i="1"/>
  <c r="G14" i="1"/>
  <c r="H14" i="1"/>
  <c r="I14" i="1"/>
  <c r="F68" i="1"/>
  <c r="G68" i="1"/>
  <c r="H68" i="1"/>
  <c r="I68" i="1"/>
  <c r="F54" i="1"/>
  <c r="F70" i="1"/>
  <c r="G70" i="1"/>
  <c r="H70" i="1"/>
  <c r="I70" i="1"/>
  <c r="F16" i="1"/>
  <c r="G16" i="1"/>
  <c r="H16" i="1"/>
  <c r="I16" i="1"/>
  <c r="F19" i="1"/>
  <c r="G19" i="1"/>
  <c r="H19" i="1"/>
  <c r="I19" i="1"/>
  <c r="F74" i="1"/>
  <c r="G74" i="1"/>
  <c r="H74" i="1"/>
  <c r="F37" i="1"/>
  <c r="G37" i="1"/>
  <c r="F80" i="1"/>
  <c r="G80" i="1"/>
  <c r="F29" i="1"/>
  <c r="G29" i="1"/>
  <c r="H29" i="1"/>
  <c r="F75" i="1"/>
  <c r="G75" i="1"/>
  <c r="H75" i="1"/>
  <c r="F71" i="1"/>
  <c r="G71" i="1"/>
  <c r="H71" i="1"/>
  <c r="I71" i="1"/>
  <c r="F13" i="1"/>
  <c r="G13" i="1"/>
  <c r="H13" i="1"/>
  <c r="I13" i="1"/>
  <c r="F52" i="1"/>
  <c r="F9" i="1"/>
  <c r="G9" i="1"/>
  <c r="H9" i="1"/>
  <c r="I9" i="1"/>
  <c r="F78" i="1"/>
  <c r="G78" i="1"/>
  <c r="H78" i="1"/>
  <c r="F5" i="1"/>
  <c r="G5" i="1"/>
  <c r="H5" i="1"/>
  <c r="I5" i="1"/>
  <c r="F86" i="1"/>
  <c r="F15" i="1"/>
  <c r="G15" i="1"/>
  <c r="H15" i="1"/>
  <c r="I15" i="1"/>
  <c r="F10" i="1"/>
  <c r="G10" i="1"/>
  <c r="H10" i="1"/>
  <c r="I10" i="1"/>
  <c r="F25" i="1"/>
  <c r="G25" i="1"/>
  <c r="H25" i="1"/>
  <c r="F69" i="1"/>
  <c r="G69" i="1"/>
  <c r="H69" i="1"/>
  <c r="F11" i="1"/>
  <c r="G11" i="1"/>
  <c r="H11" i="1"/>
  <c r="I11" i="1"/>
  <c r="F67" i="1"/>
  <c r="G67" i="1"/>
  <c r="H67" i="1"/>
  <c r="I67" i="1"/>
  <c r="F17" i="1"/>
  <c r="G17" i="1"/>
  <c r="H17" i="1"/>
  <c r="I17" i="1"/>
  <c r="F7" i="1"/>
  <c r="G7" i="1"/>
  <c r="H7" i="1"/>
  <c r="I7" i="1"/>
  <c r="F64" i="1"/>
  <c r="G64" i="1"/>
  <c r="H64" i="1"/>
  <c r="I64" i="1"/>
  <c r="F33" i="1"/>
  <c r="G33" i="1"/>
  <c r="H33" i="1"/>
  <c r="F28" i="1"/>
  <c r="G28" i="1"/>
  <c r="H28" i="1"/>
  <c r="F82" i="1"/>
  <c r="G82" i="1"/>
  <c r="H82" i="1"/>
  <c r="F63" i="1"/>
  <c r="G63" i="1"/>
  <c r="H63" i="1"/>
  <c r="I63" i="1"/>
  <c r="F83" i="1"/>
  <c r="G83" i="1"/>
  <c r="F22" i="1"/>
  <c r="G22" i="1"/>
  <c r="H22" i="1"/>
  <c r="I22" i="1"/>
  <c r="F66" i="1"/>
  <c r="G66" i="1"/>
  <c r="H66" i="1"/>
  <c r="I66" i="1"/>
  <c r="H20" i="1"/>
  <c r="G20" i="1"/>
  <c r="F20" i="1"/>
  <c r="K20" i="1" l="1"/>
  <c r="K66" i="1"/>
  <c r="K33" i="1"/>
  <c r="K7" i="1"/>
  <c r="K67" i="1"/>
  <c r="K69" i="1"/>
  <c r="K10" i="1"/>
  <c r="K86" i="1"/>
  <c r="K78" i="1"/>
  <c r="K52" i="1"/>
  <c r="K71" i="1"/>
  <c r="K29" i="1"/>
  <c r="K37" i="1"/>
  <c r="K19" i="1"/>
  <c r="K54" i="1"/>
  <c r="K14" i="1"/>
  <c r="K83" i="1"/>
  <c r="K28" i="1"/>
  <c r="K11" i="1"/>
  <c r="K5" i="1"/>
  <c r="K13" i="1"/>
  <c r="K75" i="1"/>
  <c r="K80" i="1"/>
  <c r="K74" i="1"/>
  <c r="K16" i="1"/>
  <c r="K70" i="1"/>
  <c r="K68" i="1"/>
  <c r="K42" i="1"/>
  <c r="K63" i="1"/>
  <c r="K17" i="1"/>
  <c r="K25" i="1"/>
  <c r="K9" i="1"/>
  <c r="K82" i="1"/>
  <c r="K22" i="1"/>
  <c r="K64" i="1"/>
  <c r="K15" i="1"/>
  <c r="K8" i="1"/>
  <c r="F21" i="1" l="1"/>
  <c r="H21" i="1"/>
  <c r="G21" i="1"/>
  <c r="M21" i="1"/>
  <c r="I21" i="1"/>
  <c r="K21" i="1" l="1"/>
</calcChain>
</file>

<file path=xl/sharedStrings.xml><?xml version="1.0" encoding="utf-8"?>
<sst xmlns="http://schemas.openxmlformats.org/spreadsheetml/2006/main" count="191" uniqueCount="106">
  <si>
    <t>Naam</t>
  </si>
  <si>
    <t>TOTAAL</t>
  </si>
  <si>
    <t>rank</t>
  </si>
  <si>
    <t>Hcp</t>
  </si>
  <si>
    <t>25 okt</t>
  </si>
  <si>
    <t>01 nov</t>
  </si>
  <si>
    <t>08 nov</t>
  </si>
  <si>
    <t>15 nov</t>
  </si>
  <si>
    <t>ALLEGAERT Anne</t>
  </si>
  <si>
    <t>ALMOND Phil</t>
  </si>
  <si>
    <t>ANTHEUNIS Antoine</t>
  </si>
  <si>
    <t>BOBBAERS Magda</t>
  </si>
  <si>
    <t>BUEKERS - WEYN Annick</t>
  </si>
  <si>
    <t>BUEKERS Martinus</t>
  </si>
  <si>
    <t>CELIS Jacques</t>
  </si>
  <si>
    <t>CLAESSENS Jan</t>
  </si>
  <si>
    <t>CLAESSENS Mieke</t>
  </si>
  <si>
    <t>CUYPERS Jan</t>
  </si>
  <si>
    <t>DE WEVER - VERBIEST Anne</t>
  </si>
  <si>
    <t>DE WEVER Jozef</t>
  </si>
  <si>
    <t>DE WEVER Yvo</t>
  </si>
  <si>
    <t>DEBREMAEKER Guido</t>
  </si>
  <si>
    <t>DEBREMAEKER-VAN  RYMENANT Annie</t>
  </si>
  <si>
    <t>DENON Willy</t>
  </si>
  <si>
    <t>ES - Beelen Ann</t>
  </si>
  <si>
    <t>ES Dirk</t>
  </si>
  <si>
    <t>EXELMANS Anne Marie</t>
  </si>
  <si>
    <t>GERMEYS - OVERSTEYNS Mia</t>
  </si>
  <si>
    <t>GERMEYS Michel</t>
  </si>
  <si>
    <t>GYSELEN Luc</t>
  </si>
  <si>
    <t>HANNA Jim</t>
  </si>
  <si>
    <t>IMPANIS Chris</t>
  </si>
  <si>
    <t>LEFEVRE Johan</t>
  </si>
  <si>
    <t>LEFEVRE Yolande</t>
  </si>
  <si>
    <t>LEMMENS Herwig</t>
  </si>
  <si>
    <t>MOERMAN Philippe</t>
  </si>
  <si>
    <t>MOLS Herman</t>
  </si>
  <si>
    <t>MOLS Myrjam</t>
  </si>
  <si>
    <t>MORREN Marc</t>
  </si>
  <si>
    <t>MORREN Yolande</t>
  </si>
  <si>
    <t>OP DE BEECK Patrick</t>
  </si>
  <si>
    <t>ROTEN Cydi</t>
  </si>
  <si>
    <t>SCHEPERS - PAUWELS Bea</t>
  </si>
  <si>
    <t>SCHEPERS Herman</t>
  </si>
  <si>
    <t>SCHUYBROECK Peter</t>
  </si>
  <si>
    <t>SIMOENS Myriam</t>
  </si>
  <si>
    <t>SMETS Carl</t>
  </si>
  <si>
    <t>SMETS Pierre</t>
  </si>
  <si>
    <t>SPAENJERS Marc</t>
  </si>
  <si>
    <t>STASSEN Jean-Marie</t>
  </si>
  <si>
    <t>TROUKENS Joos</t>
  </si>
  <si>
    <t>VAN MECHELEN Mies</t>
  </si>
  <si>
    <t>VANBERGEN Pieter</t>
  </si>
  <si>
    <t>VANDEBEMPT Hubert</t>
  </si>
  <si>
    <t>VER ELST Roger</t>
  </si>
  <si>
    <t>VERBELEN Ludo</t>
  </si>
  <si>
    <t>VERHAEGEN William</t>
  </si>
  <si>
    <t>VERHEYDEN - VAN DEN BORRE Linda</t>
  </si>
  <si>
    <t>WALRAVENS Dirk</t>
  </si>
  <si>
    <t>WILLEMS Patrick</t>
  </si>
  <si>
    <t>WINGE SENIOREN</t>
  </si>
  <si>
    <t>N wedstr.</t>
  </si>
  <si>
    <t>M/V</t>
  </si>
  <si>
    <t>V</t>
  </si>
  <si>
    <t>M</t>
  </si>
  <si>
    <t>VAN NUFFEL Bert</t>
  </si>
  <si>
    <t>ALLEGAERT Paul</t>
  </si>
  <si>
    <t>BERCKENBOS Bart</t>
  </si>
  <si>
    <t>BOLLE Patrick</t>
  </si>
  <si>
    <t>BECKERS-REYNDERS Annita</t>
  </si>
  <si>
    <t>HAELTERMAN Hugo</t>
  </si>
  <si>
    <t>JACOBS Paul</t>
  </si>
  <si>
    <t>PETERS Anne</t>
  </si>
  <si>
    <t>RENIER Marleen</t>
  </si>
  <si>
    <t>SEGAL Eric</t>
  </si>
  <si>
    <t>VAN HEMELEN Paul</t>
  </si>
  <si>
    <t>CHAMPAGNE Marieke</t>
  </si>
  <si>
    <t>DEWAMME - TIMMERMANS Ann</t>
  </si>
  <si>
    <t>DEWAMME Bernard</t>
  </si>
  <si>
    <t>L'EGLISE Kris</t>
  </si>
  <si>
    <t>MYKLEBUST - MYRHOL John</t>
  </si>
  <si>
    <t>OP DE BEECK Hilde</t>
  </si>
  <si>
    <t>ROOSENS  Peter</t>
  </si>
  <si>
    <t>ROTEN Ann</t>
  </si>
  <si>
    <t>SEYNAEVE Yves</t>
  </si>
  <si>
    <t>SEYS Arseen</t>
  </si>
  <si>
    <t>SEYS Leen</t>
  </si>
  <si>
    <t>SIMONS Wim</t>
  </si>
  <si>
    <t>VAN HOLLEBEKE Maud</t>
  </si>
  <si>
    <t>VAN RENSBERGEN Lieve</t>
  </si>
  <si>
    <t>VAN RENSBERGEN Marc</t>
  </si>
  <si>
    <t>VERBEECK Luc</t>
  </si>
  <si>
    <t>VERHEYDEN Jan</t>
  </si>
  <si>
    <t>WILLEMS Jeroen</t>
  </si>
  <si>
    <t>CELIS Patrick</t>
  </si>
  <si>
    <t>GOOS Alfons</t>
  </si>
  <si>
    <t>SMETS-MEERS Hilde</t>
  </si>
  <si>
    <t>BS1</t>
  </si>
  <si>
    <t>BS2</t>
  </si>
  <si>
    <t>BS3</t>
  </si>
  <si>
    <t>BS4</t>
  </si>
  <si>
    <t>LAVIGNE Urbain</t>
  </si>
  <si>
    <t>PEETERS Michel</t>
  </si>
  <si>
    <t>WAEGENEERS Gill</t>
  </si>
  <si>
    <t>HERFSTCOMPETITIE 2022 (stand na 4 speeldagen)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</si>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</sst>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Verdana"/>
      <family val="2"/>
    </font>
    <font>
      <sz val="10"/>
      <color theme="0"/>
      <name val="Verdana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3" xfId="1" applyBorder="1"/>
    <xf numFmtId="0" fontId="5" fillId="0" borderId="3" xfId="1" applyBorder="1" applyAlignment="1">
      <alignment horizontal="center"/>
    </xf>
    <xf numFmtId="0" fontId="8" fillId="0" borderId="3" xfId="1" applyFont="1" applyBorder="1"/>
    <xf numFmtId="0" fontId="8" fillId="0" borderId="3" xfId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2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5" fillId="0" borderId="6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164" fontId="5" fillId="0" borderId="10" xfId="1" applyNumberFormat="1" applyBorder="1" applyAlignment="1">
      <alignment horizontal="center"/>
    </xf>
    <xf numFmtId="164" fontId="5" fillId="0" borderId="1" xfId="1" applyNumberForma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12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5" borderId="6" xfId="1" applyFont="1" applyFill="1" applyBorder="1"/>
    <xf numFmtId="0" fontId="10" fillId="0" borderId="13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0" borderId="6" xfId="1" applyBorder="1"/>
    <xf numFmtId="0" fontId="9" fillId="5" borderId="3" xfId="1" applyFont="1" applyFill="1" applyBorder="1"/>
    <xf numFmtId="0" fontId="8" fillId="0" borderId="6" xfId="1" applyFont="1" applyBorder="1"/>
    <xf numFmtId="0" fontId="5" fillId="0" borderId="1" xfId="1" applyBorder="1" applyAlignment="1">
      <alignment horizontal="center"/>
    </xf>
    <xf numFmtId="164" fontId="5" fillId="0" borderId="3" xfId="1" applyNumberFormat="1" applyBorder="1" applyAlignment="1">
      <alignment horizontal="center"/>
    </xf>
  </cellXfs>
  <cellStyles count="2">
    <cellStyle name="Standaard" xfId="0" builtinId="0"/>
    <cellStyle name="Standaard 2" xfId="1" xr:uid="{031D92FC-D83F-4840-B834-3710E9CB516D}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8FA0-09F1-284D-BBFC-7B3D90CBED25}">
  <sheetPr>
    <pageSetUpPr fitToPage="1"/>
  </sheetPr>
  <dimension ref="A1:Q90"/>
  <sheetViews>
    <sheetView tabSelected="1" zoomScale="112" zoomScaleNormal="112" workbookViewId="0">
      <selection sqref="A1:Q90"/>
    </sheetView>
  </sheetViews>
  <sheetFormatPr defaultColWidth="10.796875" defaultRowHeight="18" x14ac:dyDescent="0.35"/>
  <cols>
    <col min="1" max="1" width="5.3984375" style="44" bestFit="1" customWidth="1"/>
    <col min="2" max="2" width="35.296875" style="1" customWidth="1"/>
    <col min="3" max="3" width="5.3984375" style="2" customWidth="1"/>
    <col min="4" max="4" width="5" style="1" customWidth="1"/>
    <col min="5" max="5" width="2.8984375" style="3" customWidth="1"/>
    <col min="6" max="9" width="9.296875" style="2" customWidth="1"/>
    <col min="10" max="10" width="3.296875" style="4" customWidth="1"/>
    <col min="11" max="11" width="8.5" style="44" customWidth="1"/>
    <col min="12" max="12" width="2.5" style="4" customWidth="1"/>
    <col min="13" max="13" width="10.59765625" style="6" customWidth="1"/>
    <col min="14" max="14" width="7.19921875" style="5" bestFit="1" customWidth="1"/>
    <col min="15" max="17" width="7.3984375" style="2" bestFit="1" customWidth="1"/>
    <col min="18" max="16384" width="10.796875" style="1"/>
  </cols>
  <sheetData>
    <row r="1" spans="1:17" ht="28.8" x14ac:dyDescent="0.55000000000000004">
      <c r="A1" s="45" t="s">
        <v>105</v>
      </c>
      <c r="B1" s="16" t="s">
        <v>60</v>
      </c>
      <c r="C1" s="16"/>
      <c r="D1" s="48" t="s">
        <v>104</v>
      </c>
      <c r="E1" s="49"/>
      <c r="F1" s="48"/>
      <c r="G1" s="48"/>
      <c r="H1" s="48"/>
      <c r="I1" s="48"/>
      <c r="J1" s="49"/>
      <c r="K1" s="48"/>
      <c r="L1" s="49"/>
      <c r="M1" s="48"/>
      <c r="N1" s="48"/>
      <c r="O1" s="48"/>
      <c r="P1" s="48"/>
      <c r="Q1" s="48"/>
    </row>
    <row r="2" spans="1:17" x14ac:dyDescent="0.35">
      <c r="A2" s="17" t="s">
        <v>2</v>
      </c>
      <c r="B2" s="17" t="s">
        <v>0</v>
      </c>
      <c r="C2" s="17" t="s">
        <v>62</v>
      </c>
      <c r="D2" s="27" t="s">
        <v>3</v>
      </c>
      <c r="E2" s="18"/>
      <c r="F2" s="30" t="s">
        <v>97</v>
      </c>
      <c r="G2" s="19" t="s">
        <v>98</v>
      </c>
      <c r="H2" s="19" t="s">
        <v>99</v>
      </c>
      <c r="I2" s="33" t="s">
        <v>100</v>
      </c>
      <c r="J2" s="20"/>
      <c r="K2" s="40" t="s">
        <v>1</v>
      </c>
      <c r="L2" s="20"/>
      <c r="M2" s="36" t="s">
        <v>61</v>
      </c>
      <c r="N2" s="21" t="s">
        <v>4</v>
      </c>
      <c r="O2" s="21" t="s">
        <v>5</v>
      </c>
      <c r="P2" s="21" t="s">
        <v>6</v>
      </c>
      <c r="Q2" s="21" t="s">
        <v>7</v>
      </c>
    </row>
    <row r="3" spans="1:17" s="3" customFormat="1" x14ac:dyDescent="0.35">
      <c r="A3" s="46"/>
      <c r="B3" s="24"/>
      <c r="C3" s="25"/>
      <c r="D3" s="24"/>
      <c r="F3" s="25"/>
      <c r="G3" s="25"/>
      <c r="H3" s="25"/>
      <c r="I3" s="23"/>
      <c r="J3" s="25"/>
      <c r="K3" s="41"/>
      <c r="L3" s="4"/>
      <c r="M3" s="26"/>
      <c r="N3" s="25"/>
      <c r="O3" s="25"/>
      <c r="P3" s="25"/>
      <c r="Q3" s="25"/>
    </row>
    <row r="4" spans="1:17" x14ac:dyDescent="0.35">
      <c r="A4" s="47">
        <v>1</v>
      </c>
      <c r="B4" s="50" t="s">
        <v>54</v>
      </c>
      <c r="C4" s="22" t="s">
        <v>64</v>
      </c>
      <c r="D4" s="28">
        <v>25.6</v>
      </c>
      <c r="E4" s="32"/>
      <c r="F4" s="31">
        <f>LARGE(N4:Q4,1)</f>
        <v>46</v>
      </c>
      <c r="G4" s="11">
        <f>LARGE(N4:Q4,2)</f>
        <v>38</v>
      </c>
      <c r="H4" s="11">
        <f>LARGE(N4:Q4,3)</f>
        <v>32</v>
      </c>
      <c r="I4" s="34">
        <f>LARGE(N4:Q4,4)</f>
        <v>28</v>
      </c>
      <c r="J4" s="35"/>
      <c r="K4" s="42">
        <f>SUMIF(F4:I4,"&gt;0")</f>
        <v>144</v>
      </c>
      <c r="L4" s="35"/>
      <c r="M4" s="37">
        <f>+COUNT(N4:Q4)</f>
        <v>4</v>
      </c>
      <c r="N4" s="15">
        <v>28</v>
      </c>
      <c r="O4" s="15">
        <v>38</v>
      </c>
      <c r="P4" s="15">
        <v>32</v>
      </c>
      <c r="Q4" s="15">
        <v>46</v>
      </c>
    </row>
    <row r="5" spans="1:17" x14ac:dyDescent="0.35">
      <c r="A5" s="45">
        <f>A4+1</f>
        <v>2</v>
      </c>
      <c r="B5" s="7" t="s">
        <v>32</v>
      </c>
      <c r="C5" s="8" t="s">
        <v>64</v>
      </c>
      <c r="D5" s="29">
        <v>27.2</v>
      </c>
      <c r="E5" s="32"/>
      <c r="F5" s="12">
        <f>LARGE(N5:Q5,1)</f>
        <v>40</v>
      </c>
      <c r="G5" s="13">
        <f>LARGE(N5:Q5,2)</f>
        <v>37</v>
      </c>
      <c r="H5" s="13">
        <f>LARGE(N5:Q5,3)</f>
        <v>34</v>
      </c>
      <c r="I5" s="14">
        <f>LARGE(N5:Q5,4)</f>
        <v>29</v>
      </c>
      <c r="J5" s="35"/>
      <c r="K5" s="43">
        <f>SUMIF(F5:I5,"&gt;0")</f>
        <v>140</v>
      </c>
      <c r="L5" s="35"/>
      <c r="M5" s="38">
        <f>+COUNT(N5:Q5)</f>
        <v>4</v>
      </c>
      <c r="N5" s="5">
        <v>29</v>
      </c>
      <c r="O5" s="5">
        <v>34</v>
      </c>
      <c r="P5" s="5">
        <v>37</v>
      </c>
      <c r="Q5" s="5">
        <v>40</v>
      </c>
    </row>
    <row r="6" spans="1:17" x14ac:dyDescent="0.35">
      <c r="A6" s="45">
        <f t="shared" ref="A6:A69" si="0">A5+1</f>
        <v>3</v>
      </c>
      <c r="B6" s="7" t="s">
        <v>55</v>
      </c>
      <c r="C6" s="8" t="s">
        <v>64</v>
      </c>
      <c r="D6" s="29">
        <v>14.5</v>
      </c>
      <c r="E6" s="32"/>
      <c r="F6" s="12">
        <f>LARGE(N6:Q6,1)</f>
        <v>37</v>
      </c>
      <c r="G6" s="13">
        <f>LARGE(N6:Q6,2)</f>
        <v>36</v>
      </c>
      <c r="H6" s="13">
        <f>LARGE(N6:Q6,3)</f>
        <v>33</v>
      </c>
      <c r="I6" s="14">
        <f>LARGE(N6:Q6,4)</f>
        <v>29</v>
      </c>
      <c r="J6" s="35"/>
      <c r="K6" s="43">
        <f>SUMIF(F6:I6,"&gt;0")</f>
        <v>135</v>
      </c>
      <c r="L6" s="35"/>
      <c r="M6" s="38">
        <f>+COUNT(N6:Q6)</f>
        <v>4</v>
      </c>
      <c r="N6" s="5">
        <v>33</v>
      </c>
      <c r="O6" s="5">
        <v>36</v>
      </c>
      <c r="P6" s="5">
        <v>37</v>
      </c>
      <c r="Q6" s="8">
        <v>29</v>
      </c>
    </row>
    <row r="7" spans="1:17" x14ac:dyDescent="0.35">
      <c r="A7" s="45">
        <f t="shared" si="0"/>
        <v>4</v>
      </c>
      <c r="B7" s="7" t="s">
        <v>41</v>
      </c>
      <c r="C7" s="8" t="s">
        <v>64</v>
      </c>
      <c r="D7" s="29">
        <v>17.3</v>
      </c>
      <c r="E7" s="32"/>
      <c r="F7" s="12">
        <f>LARGE(N7:Q7,1)</f>
        <v>36</v>
      </c>
      <c r="G7" s="13">
        <f>LARGE(N7:Q7,2)</f>
        <v>35</v>
      </c>
      <c r="H7" s="13">
        <f>LARGE(N7:Q7,3)</f>
        <v>35</v>
      </c>
      <c r="I7" s="14">
        <f>LARGE(N7:Q7,4)</f>
        <v>29</v>
      </c>
      <c r="J7" s="35"/>
      <c r="K7" s="43">
        <f>SUMIF(F7:I7,"&gt;0")</f>
        <v>135</v>
      </c>
      <c r="L7" s="35"/>
      <c r="M7" s="38">
        <f>+COUNT(N7:Q7)</f>
        <v>4</v>
      </c>
      <c r="N7" s="5">
        <v>35</v>
      </c>
      <c r="O7" s="5">
        <v>36</v>
      </c>
      <c r="P7" s="5">
        <v>29</v>
      </c>
      <c r="Q7" s="5">
        <v>35</v>
      </c>
    </row>
    <row r="8" spans="1:17" x14ac:dyDescent="0.35">
      <c r="A8" s="45">
        <f t="shared" si="0"/>
        <v>5</v>
      </c>
      <c r="B8" s="50" t="s">
        <v>13</v>
      </c>
      <c r="C8" s="8" t="s">
        <v>64</v>
      </c>
      <c r="D8" s="29">
        <v>19</v>
      </c>
      <c r="E8" s="32"/>
      <c r="F8" s="12">
        <f>LARGE(N8:Q8,1)</f>
        <v>36</v>
      </c>
      <c r="G8" s="13">
        <f>LARGE(N8:Q8,2)</f>
        <v>34</v>
      </c>
      <c r="H8" s="13">
        <f>LARGE(N8:Q8,3)</f>
        <v>34</v>
      </c>
      <c r="I8" s="14">
        <f>LARGE(N8:Q8,4)</f>
        <v>30</v>
      </c>
      <c r="J8" s="35"/>
      <c r="K8" s="43">
        <f>SUMIF(F8:I8,"&gt;0")</f>
        <v>134</v>
      </c>
      <c r="L8" s="35"/>
      <c r="M8" s="38">
        <f>+COUNT(N8:Q8)</f>
        <v>4</v>
      </c>
      <c r="N8" s="5">
        <v>34</v>
      </c>
      <c r="O8" s="5">
        <v>36</v>
      </c>
      <c r="P8" s="5">
        <v>34</v>
      </c>
      <c r="Q8" s="5">
        <v>30</v>
      </c>
    </row>
    <row r="9" spans="1:17" x14ac:dyDescent="0.35">
      <c r="A9" s="45">
        <f t="shared" si="0"/>
        <v>6</v>
      </c>
      <c r="B9" s="7" t="s">
        <v>30</v>
      </c>
      <c r="C9" s="8" t="s">
        <v>64</v>
      </c>
      <c r="D9" s="29">
        <v>20.8</v>
      </c>
      <c r="E9" s="32"/>
      <c r="F9" s="12">
        <f>LARGE(N9:Q9,1)</f>
        <v>38</v>
      </c>
      <c r="G9" s="13">
        <f>LARGE(N9:Q9,2)</f>
        <v>35</v>
      </c>
      <c r="H9" s="13">
        <f>LARGE(N9:Q9,3)</f>
        <v>30</v>
      </c>
      <c r="I9" s="14">
        <f>LARGE(N9:Q9,4)</f>
        <v>29</v>
      </c>
      <c r="J9" s="35"/>
      <c r="K9" s="43">
        <f>SUMIF(F9:I9,"&gt;0")</f>
        <v>132</v>
      </c>
      <c r="L9" s="35"/>
      <c r="M9" s="38">
        <f>+COUNT(N9:Q9)</f>
        <v>4</v>
      </c>
      <c r="N9" s="5">
        <v>29</v>
      </c>
      <c r="O9" s="5">
        <v>30</v>
      </c>
      <c r="P9" s="5">
        <v>35</v>
      </c>
      <c r="Q9" s="5">
        <v>38</v>
      </c>
    </row>
    <row r="10" spans="1:17" x14ac:dyDescent="0.35">
      <c r="A10" s="45">
        <f t="shared" si="0"/>
        <v>7</v>
      </c>
      <c r="B10" s="50" t="s">
        <v>35</v>
      </c>
      <c r="C10" s="8" t="s">
        <v>64</v>
      </c>
      <c r="D10" s="29">
        <v>25.1</v>
      </c>
      <c r="E10" s="32"/>
      <c r="F10" s="12">
        <f>LARGE(N10:Q10,1)</f>
        <v>37</v>
      </c>
      <c r="G10" s="13">
        <f>LARGE(N10:Q10,2)</f>
        <v>34</v>
      </c>
      <c r="H10" s="13">
        <f>LARGE(N10:Q10,3)</f>
        <v>33</v>
      </c>
      <c r="I10" s="14">
        <f>LARGE(N10:Q10,4)</f>
        <v>28</v>
      </c>
      <c r="J10" s="35"/>
      <c r="K10" s="43">
        <f>SUMIF(F10:I10,"&gt;0")</f>
        <v>132</v>
      </c>
      <c r="L10" s="35"/>
      <c r="M10" s="38">
        <f>+COUNT(N10:Q10)</f>
        <v>4</v>
      </c>
      <c r="N10" s="5">
        <v>33</v>
      </c>
      <c r="O10" s="5">
        <v>34</v>
      </c>
      <c r="P10" s="5">
        <v>28</v>
      </c>
      <c r="Q10" s="5">
        <v>37</v>
      </c>
    </row>
    <row r="11" spans="1:17" x14ac:dyDescent="0.35">
      <c r="A11" s="45">
        <f t="shared" si="0"/>
        <v>8</v>
      </c>
      <c r="B11" s="7" t="s">
        <v>38</v>
      </c>
      <c r="C11" s="8" t="s">
        <v>64</v>
      </c>
      <c r="D11" s="29">
        <v>30.7</v>
      </c>
      <c r="E11" s="32"/>
      <c r="F11" s="12">
        <f>LARGE(N11:Q11,1)</f>
        <v>39</v>
      </c>
      <c r="G11" s="13">
        <f>LARGE(N11:Q11,2)</f>
        <v>32</v>
      </c>
      <c r="H11" s="13">
        <f>LARGE(N11:Q11,3)</f>
        <v>31</v>
      </c>
      <c r="I11" s="14">
        <f>LARGE(N11:Q11,4)</f>
        <v>28</v>
      </c>
      <c r="J11" s="35"/>
      <c r="K11" s="43">
        <f>SUMIF(F11:I11,"&gt;0")</f>
        <v>130</v>
      </c>
      <c r="L11" s="35"/>
      <c r="M11" s="38">
        <f>+COUNT(N11:Q11)</f>
        <v>4</v>
      </c>
      <c r="N11" s="5">
        <v>39</v>
      </c>
      <c r="O11" s="5">
        <v>28</v>
      </c>
      <c r="P11" s="5">
        <v>31</v>
      </c>
      <c r="Q11" s="5">
        <v>32</v>
      </c>
    </row>
    <row r="12" spans="1:17" x14ac:dyDescent="0.35">
      <c r="A12" s="45">
        <f t="shared" si="0"/>
        <v>9</v>
      </c>
      <c r="B12" s="50" t="s">
        <v>56</v>
      </c>
      <c r="C12" s="8" t="s">
        <v>64</v>
      </c>
      <c r="D12" s="29">
        <v>29.3</v>
      </c>
      <c r="E12" s="32"/>
      <c r="F12" s="12">
        <f>LARGE(N12:Q12,1)</f>
        <v>39</v>
      </c>
      <c r="G12" s="13">
        <f>LARGE(N12:Q12,2)</f>
        <v>33</v>
      </c>
      <c r="H12" s="13">
        <f>LARGE(N12:Q12,3)</f>
        <v>31</v>
      </c>
      <c r="I12" s="14">
        <f>LARGE(N12:Q12,4)</f>
        <v>26</v>
      </c>
      <c r="J12" s="35"/>
      <c r="K12" s="43">
        <f>SUMIF(F12:I12,"&gt;0")</f>
        <v>129</v>
      </c>
      <c r="L12" s="35"/>
      <c r="M12" s="38">
        <f>+COUNT(N12:Q12)</f>
        <v>4</v>
      </c>
      <c r="N12" s="5">
        <v>31</v>
      </c>
      <c r="O12" s="5">
        <v>26</v>
      </c>
      <c r="P12" s="5">
        <v>39</v>
      </c>
      <c r="Q12" s="5">
        <v>33</v>
      </c>
    </row>
    <row r="13" spans="1:17" x14ac:dyDescent="0.35">
      <c r="A13" s="45">
        <f t="shared" si="0"/>
        <v>10</v>
      </c>
      <c r="B13" s="7" t="s">
        <v>28</v>
      </c>
      <c r="C13" s="8" t="s">
        <v>64</v>
      </c>
      <c r="D13" s="29">
        <v>21.9</v>
      </c>
      <c r="E13" s="32"/>
      <c r="F13" s="12">
        <f>LARGE(N13:Q13,1)</f>
        <v>36</v>
      </c>
      <c r="G13" s="13">
        <f>LARGE(N13:Q13,2)</f>
        <v>34</v>
      </c>
      <c r="H13" s="13">
        <f>LARGE(N13:Q13,3)</f>
        <v>31</v>
      </c>
      <c r="I13" s="14">
        <f>LARGE(N13:Q13,4)</f>
        <v>24</v>
      </c>
      <c r="J13" s="35"/>
      <c r="K13" s="43">
        <f>SUMIF(F13:I13,"&gt;0")</f>
        <v>125</v>
      </c>
      <c r="L13" s="35"/>
      <c r="M13" s="38">
        <f>+COUNT(N13:Q13)</f>
        <v>4</v>
      </c>
      <c r="N13" s="5">
        <v>24</v>
      </c>
      <c r="O13" s="5">
        <v>31</v>
      </c>
      <c r="P13" s="5">
        <v>34</v>
      </c>
      <c r="Q13" s="5">
        <v>36</v>
      </c>
    </row>
    <row r="14" spans="1:17" x14ac:dyDescent="0.35">
      <c r="A14" s="45">
        <f t="shared" si="0"/>
        <v>11</v>
      </c>
      <c r="B14" s="7" t="s">
        <v>15</v>
      </c>
      <c r="C14" s="8" t="s">
        <v>64</v>
      </c>
      <c r="D14" s="29">
        <v>32.6</v>
      </c>
      <c r="E14" s="32"/>
      <c r="F14" s="12">
        <f>LARGE(N14:Q14,1)</f>
        <v>35</v>
      </c>
      <c r="G14" s="13">
        <f>LARGE(N14:Q14,2)</f>
        <v>32</v>
      </c>
      <c r="H14" s="13">
        <f>LARGE(N14:Q14,3)</f>
        <v>29</v>
      </c>
      <c r="I14" s="14">
        <f>LARGE(N14:Q14,4)</f>
        <v>25</v>
      </c>
      <c r="J14" s="35"/>
      <c r="K14" s="43">
        <f>SUMIF(F14:I14,"&gt;0")</f>
        <v>121</v>
      </c>
      <c r="L14" s="35"/>
      <c r="M14" s="38">
        <f>+COUNT(N14:Q14)</f>
        <v>4</v>
      </c>
      <c r="N14" s="5">
        <v>35</v>
      </c>
      <c r="O14" s="5">
        <v>25</v>
      </c>
      <c r="P14" s="5">
        <v>29</v>
      </c>
      <c r="Q14" s="5">
        <v>32</v>
      </c>
    </row>
    <row r="15" spans="1:17" x14ac:dyDescent="0.35">
      <c r="A15" s="45">
        <f t="shared" si="0"/>
        <v>12</v>
      </c>
      <c r="B15" s="50" t="s">
        <v>34</v>
      </c>
      <c r="C15" s="8" t="s">
        <v>64</v>
      </c>
      <c r="D15" s="29">
        <v>29.4</v>
      </c>
      <c r="E15" s="32"/>
      <c r="F15" s="12">
        <f>LARGE(N15:Q15,1)</f>
        <v>36</v>
      </c>
      <c r="G15" s="13">
        <f>LARGE(N15:Q15,2)</f>
        <v>29</v>
      </c>
      <c r="H15" s="13">
        <f>LARGE(N15:Q15,3)</f>
        <v>28</v>
      </c>
      <c r="I15" s="14">
        <f>LARGE(N15:Q15,4)</f>
        <v>26</v>
      </c>
      <c r="J15" s="35"/>
      <c r="K15" s="43">
        <f>SUMIF(F15:I15,"&gt;0")</f>
        <v>119</v>
      </c>
      <c r="L15" s="35"/>
      <c r="M15" s="38">
        <f>+COUNT(N15:Q15)</f>
        <v>4</v>
      </c>
      <c r="N15" s="5">
        <v>26</v>
      </c>
      <c r="O15" s="5">
        <v>28</v>
      </c>
      <c r="P15" s="5">
        <v>36</v>
      </c>
      <c r="Q15" s="5">
        <v>29</v>
      </c>
    </row>
    <row r="16" spans="1:17" x14ac:dyDescent="0.35">
      <c r="A16" s="45">
        <f t="shared" si="0"/>
        <v>13</v>
      </c>
      <c r="B16" s="7" t="s">
        <v>20</v>
      </c>
      <c r="C16" s="8" t="s">
        <v>64</v>
      </c>
      <c r="D16" s="29">
        <v>18.7</v>
      </c>
      <c r="E16" s="32"/>
      <c r="F16" s="12">
        <f>LARGE(N16:Q16,1)</f>
        <v>35</v>
      </c>
      <c r="G16" s="13">
        <f>LARGE(N16:Q16,2)</f>
        <v>30</v>
      </c>
      <c r="H16" s="13">
        <f>LARGE(N16:Q16,3)</f>
        <v>29</v>
      </c>
      <c r="I16" s="14">
        <f>LARGE(N16:Q16,4)</f>
        <v>24</v>
      </c>
      <c r="J16" s="35"/>
      <c r="K16" s="43">
        <f>SUMIF(F16:I16,"&gt;0")</f>
        <v>118</v>
      </c>
      <c r="L16" s="35"/>
      <c r="M16" s="38">
        <f>+COUNT(N16:Q16)</f>
        <v>4</v>
      </c>
      <c r="N16" s="5">
        <v>24</v>
      </c>
      <c r="O16" s="5">
        <v>29</v>
      </c>
      <c r="P16" s="5">
        <v>35</v>
      </c>
      <c r="Q16" s="5">
        <v>30</v>
      </c>
    </row>
    <row r="17" spans="1:17" x14ac:dyDescent="0.35">
      <c r="A17" s="45">
        <f t="shared" si="0"/>
        <v>14</v>
      </c>
      <c r="B17" s="50" t="s">
        <v>40</v>
      </c>
      <c r="C17" s="8" t="s">
        <v>64</v>
      </c>
      <c r="D17" s="29">
        <v>29.8</v>
      </c>
      <c r="E17" s="32"/>
      <c r="F17" s="12">
        <f>LARGE(N17:Q17,1)</f>
        <v>36</v>
      </c>
      <c r="G17" s="13">
        <f>LARGE(N17:Q17,2)</f>
        <v>31</v>
      </c>
      <c r="H17" s="13">
        <f>LARGE(N17:Q17,3)</f>
        <v>30</v>
      </c>
      <c r="I17" s="14">
        <f>LARGE(N17:Q17,4)</f>
        <v>21</v>
      </c>
      <c r="J17" s="35"/>
      <c r="K17" s="43">
        <f>SUMIF(F17:I17,"&gt;0")</f>
        <v>118</v>
      </c>
      <c r="L17" s="35"/>
      <c r="M17" s="38">
        <f>+COUNT(N17:Q17)</f>
        <v>4</v>
      </c>
      <c r="N17" s="5">
        <v>31</v>
      </c>
      <c r="O17" s="5">
        <v>21</v>
      </c>
      <c r="P17" s="5">
        <v>30</v>
      </c>
      <c r="Q17" s="5">
        <v>36</v>
      </c>
    </row>
    <row r="18" spans="1:17" x14ac:dyDescent="0.35">
      <c r="A18" s="45">
        <f t="shared" si="0"/>
        <v>15</v>
      </c>
      <c r="B18" s="7" t="s">
        <v>53</v>
      </c>
      <c r="C18" s="8" t="s">
        <v>64</v>
      </c>
      <c r="D18" s="29">
        <v>25.2</v>
      </c>
      <c r="E18" s="32"/>
      <c r="F18" s="12">
        <f>LARGE(N18:Q18,1)</f>
        <v>31</v>
      </c>
      <c r="G18" s="13">
        <f>LARGE(N18:Q18,2)</f>
        <v>31</v>
      </c>
      <c r="H18" s="13">
        <f>LARGE(N18:Q18,3)</f>
        <v>30</v>
      </c>
      <c r="I18" s="14">
        <f>LARGE(N18:Q18,4)</f>
        <v>25</v>
      </c>
      <c r="J18" s="35"/>
      <c r="K18" s="43">
        <f>SUMIF(F18:I18,"&gt;0")</f>
        <v>117</v>
      </c>
      <c r="L18" s="35"/>
      <c r="M18" s="38">
        <f>+COUNT(N18:Q18)</f>
        <v>4</v>
      </c>
      <c r="N18" s="5">
        <v>25</v>
      </c>
      <c r="O18" s="5">
        <v>31</v>
      </c>
      <c r="P18" s="5">
        <v>31</v>
      </c>
      <c r="Q18" s="5">
        <v>30</v>
      </c>
    </row>
    <row r="19" spans="1:17" x14ac:dyDescent="0.35">
      <c r="A19" s="45">
        <f t="shared" si="0"/>
        <v>16</v>
      </c>
      <c r="B19" s="50" t="s">
        <v>21</v>
      </c>
      <c r="C19" s="8" t="s">
        <v>64</v>
      </c>
      <c r="D19" s="29">
        <v>30.1</v>
      </c>
      <c r="E19" s="32"/>
      <c r="F19" s="12">
        <f>LARGE(N19:Q19,1)</f>
        <v>31</v>
      </c>
      <c r="G19" s="13">
        <f>LARGE(N19:Q19,2)</f>
        <v>30</v>
      </c>
      <c r="H19" s="13">
        <f>LARGE(N19:Q19,3)</f>
        <v>26</v>
      </c>
      <c r="I19" s="14">
        <f>LARGE(N19:Q19,4)</f>
        <v>25</v>
      </c>
      <c r="J19" s="35"/>
      <c r="K19" s="43">
        <f>SUMIF(F19:I19,"&gt;0")</f>
        <v>112</v>
      </c>
      <c r="L19" s="35"/>
      <c r="M19" s="38">
        <f>+COUNT(N19:Q19)</f>
        <v>4</v>
      </c>
      <c r="N19" s="5">
        <v>25</v>
      </c>
      <c r="O19" s="5">
        <v>30</v>
      </c>
      <c r="P19" s="5">
        <v>31</v>
      </c>
      <c r="Q19" s="5">
        <v>26</v>
      </c>
    </row>
    <row r="20" spans="1:17" x14ac:dyDescent="0.35">
      <c r="A20" s="45">
        <f t="shared" si="0"/>
        <v>17</v>
      </c>
      <c r="B20" s="7" t="s">
        <v>9</v>
      </c>
      <c r="C20" s="8" t="s">
        <v>64</v>
      </c>
      <c r="D20" s="29">
        <v>14</v>
      </c>
      <c r="E20" s="32"/>
      <c r="F20" s="12">
        <f>LARGE(N20:Q20,1)</f>
        <v>40</v>
      </c>
      <c r="G20" s="13">
        <f>LARGE(N20:Q20,2)</f>
        <v>37</v>
      </c>
      <c r="H20" s="13">
        <f>LARGE(N20:Q20,3)</f>
        <v>34</v>
      </c>
      <c r="I20" s="14"/>
      <c r="J20" s="35"/>
      <c r="K20" s="43">
        <f>SUMIF(F20:I20,"&gt;0")</f>
        <v>111</v>
      </c>
      <c r="L20" s="35"/>
      <c r="M20" s="38">
        <f>+COUNT(N20:Q20)</f>
        <v>3</v>
      </c>
      <c r="N20" s="5">
        <v>34</v>
      </c>
      <c r="O20" s="5">
        <v>37</v>
      </c>
      <c r="P20" s="5">
        <v>40</v>
      </c>
      <c r="Q20" s="5"/>
    </row>
    <row r="21" spans="1:17" x14ac:dyDescent="0.35">
      <c r="A21" s="45">
        <f t="shared" si="0"/>
        <v>18</v>
      </c>
      <c r="B21" s="7" t="s">
        <v>19</v>
      </c>
      <c r="C21" s="8" t="s">
        <v>64</v>
      </c>
      <c r="D21" s="29">
        <v>36</v>
      </c>
      <c r="E21" s="32"/>
      <c r="F21" s="12">
        <f>LARGE(N21:Q21,1)</f>
        <v>31</v>
      </c>
      <c r="G21" s="13">
        <f>LARGE(N21:Q21,2)</f>
        <v>28</v>
      </c>
      <c r="H21" s="13">
        <f>LARGE(N21:Q21,3)</f>
        <v>26</v>
      </c>
      <c r="I21" s="14">
        <f>LARGE(N21:Q21,4)</f>
        <v>26</v>
      </c>
      <c r="J21" s="35"/>
      <c r="K21" s="43">
        <f>SUMIF(F21:I21,"&gt;0")</f>
        <v>111</v>
      </c>
      <c r="L21" s="35"/>
      <c r="M21" s="38">
        <f>+COUNT(N21:Q21)</f>
        <v>4</v>
      </c>
      <c r="N21" s="5">
        <v>26</v>
      </c>
      <c r="O21" s="5">
        <v>31</v>
      </c>
      <c r="P21" s="5">
        <v>28</v>
      </c>
      <c r="Q21" s="5">
        <v>26</v>
      </c>
    </row>
    <row r="22" spans="1:17" x14ac:dyDescent="0.35">
      <c r="A22" s="45">
        <f t="shared" si="0"/>
        <v>19</v>
      </c>
      <c r="B22" s="7" t="s">
        <v>10</v>
      </c>
      <c r="C22" s="8" t="s">
        <v>64</v>
      </c>
      <c r="D22" s="29">
        <v>30.3</v>
      </c>
      <c r="E22" s="32"/>
      <c r="F22" s="12">
        <f>LARGE(N22:Q22,1)</f>
        <v>35</v>
      </c>
      <c r="G22" s="13">
        <f>LARGE(N22:Q22,2)</f>
        <v>32</v>
      </c>
      <c r="H22" s="13">
        <f>LARGE(N22:Q22,3)</f>
        <v>23</v>
      </c>
      <c r="I22" s="14">
        <f>LARGE(N22:Q22,4)</f>
        <v>20</v>
      </c>
      <c r="J22" s="35"/>
      <c r="K22" s="43">
        <f>SUMIF(F22:I22,"&gt;0")</f>
        <v>110</v>
      </c>
      <c r="L22" s="35"/>
      <c r="M22" s="38">
        <f>+COUNT(N22:Q22)</f>
        <v>4</v>
      </c>
      <c r="N22" s="5">
        <v>35</v>
      </c>
      <c r="O22" s="5">
        <v>20</v>
      </c>
      <c r="P22" s="5">
        <v>23</v>
      </c>
      <c r="Q22" s="5">
        <v>32</v>
      </c>
    </row>
    <row r="23" spans="1:17" x14ac:dyDescent="0.35">
      <c r="A23" s="45">
        <f t="shared" si="0"/>
        <v>20</v>
      </c>
      <c r="B23" s="52" t="s">
        <v>70</v>
      </c>
      <c r="C23" s="8" t="s">
        <v>64</v>
      </c>
      <c r="D23" s="29">
        <v>36</v>
      </c>
      <c r="E23" s="32"/>
      <c r="F23" s="12">
        <f>LARGE(N23:Q23,1)</f>
        <v>31</v>
      </c>
      <c r="G23" s="13">
        <f>LARGE(N23:Q23,2)</f>
        <v>30</v>
      </c>
      <c r="H23" s="13">
        <f>LARGE(N23:Q23,3)</f>
        <v>26</v>
      </c>
      <c r="I23" s="14">
        <f>LARGE(N23:Q23,4)</f>
        <v>22</v>
      </c>
      <c r="J23" s="35"/>
      <c r="K23" s="43">
        <f>SUMIF(F23:I23,"&gt;0")</f>
        <v>109</v>
      </c>
      <c r="L23" s="35"/>
      <c r="M23" s="38">
        <f>+COUNT(N23:Q23)</f>
        <v>4</v>
      </c>
      <c r="N23" s="5">
        <v>31</v>
      </c>
      <c r="O23" s="5">
        <v>22</v>
      </c>
      <c r="P23" s="5">
        <v>30</v>
      </c>
      <c r="Q23" s="5">
        <v>26</v>
      </c>
    </row>
    <row r="24" spans="1:17" x14ac:dyDescent="0.35">
      <c r="A24" s="45">
        <f t="shared" si="0"/>
        <v>21</v>
      </c>
      <c r="B24" s="7" t="s">
        <v>52</v>
      </c>
      <c r="C24" s="8" t="s">
        <v>64</v>
      </c>
      <c r="D24" s="29">
        <v>36</v>
      </c>
      <c r="E24" s="32"/>
      <c r="F24" s="12">
        <f>LARGE(N24:Q24,1)</f>
        <v>43</v>
      </c>
      <c r="G24" s="13">
        <f>LARGE(N24:Q24,2)</f>
        <v>34</v>
      </c>
      <c r="H24" s="13">
        <f>LARGE(N24:Q24,3)</f>
        <v>29</v>
      </c>
      <c r="I24" s="14"/>
      <c r="J24" s="35"/>
      <c r="K24" s="43">
        <f>SUMIF(F24:I24,"&gt;0")</f>
        <v>106</v>
      </c>
      <c r="L24" s="35"/>
      <c r="M24" s="38">
        <f>+COUNT(N24:Q24)</f>
        <v>3</v>
      </c>
      <c r="O24" s="5">
        <v>34</v>
      </c>
      <c r="P24" s="5">
        <v>29</v>
      </c>
      <c r="Q24" s="5">
        <v>43</v>
      </c>
    </row>
    <row r="25" spans="1:17" x14ac:dyDescent="0.35">
      <c r="A25" s="45">
        <f t="shared" si="0"/>
        <v>22</v>
      </c>
      <c r="B25" s="50" t="s">
        <v>36</v>
      </c>
      <c r="C25" s="8" t="s">
        <v>64</v>
      </c>
      <c r="D25" s="29">
        <v>13</v>
      </c>
      <c r="E25" s="32"/>
      <c r="F25" s="12">
        <f>LARGE(N25:Q25,1)</f>
        <v>37</v>
      </c>
      <c r="G25" s="13">
        <f>LARGE(N25:Q25,2)</f>
        <v>35</v>
      </c>
      <c r="H25" s="13">
        <f>LARGE(N25:Q25,3)</f>
        <v>31</v>
      </c>
      <c r="I25" s="14"/>
      <c r="J25" s="35"/>
      <c r="K25" s="43">
        <f>SUMIF(F25:I25,"&gt;0")</f>
        <v>103</v>
      </c>
      <c r="L25" s="35"/>
      <c r="M25" s="38">
        <f>+COUNT(N25:Q25)</f>
        <v>3</v>
      </c>
      <c r="N25" s="5">
        <v>31</v>
      </c>
      <c r="O25" s="5">
        <v>35</v>
      </c>
      <c r="P25" s="5"/>
      <c r="Q25" s="5">
        <v>37</v>
      </c>
    </row>
    <row r="26" spans="1:17" x14ac:dyDescent="0.35">
      <c r="A26" s="45">
        <f t="shared" si="0"/>
        <v>23</v>
      </c>
      <c r="B26" s="7" t="s">
        <v>90</v>
      </c>
      <c r="C26" s="8" t="s">
        <v>64</v>
      </c>
      <c r="D26" s="29">
        <v>18.899999999999999</v>
      </c>
      <c r="E26" s="32"/>
      <c r="F26" s="12">
        <f>LARGE(N26:Q26,1)</f>
        <v>38</v>
      </c>
      <c r="G26" s="13">
        <f>LARGE(N26:Q26,2)</f>
        <v>35</v>
      </c>
      <c r="H26" s="13">
        <f>LARGE(N26:Q26,3)</f>
        <v>28</v>
      </c>
      <c r="I26" s="14"/>
      <c r="J26" s="35"/>
      <c r="K26" s="43">
        <f>SUMIF(F26:I26,"&gt;0")</f>
        <v>101</v>
      </c>
      <c r="L26" s="35"/>
      <c r="M26" s="38">
        <f>+COUNT(N26:Q26)</f>
        <v>3</v>
      </c>
      <c r="O26" s="5">
        <v>28</v>
      </c>
      <c r="P26" s="5">
        <v>35</v>
      </c>
      <c r="Q26" s="5">
        <v>38</v>
      </c>
    </row>
    <row r="27" spans="1:17" x14ac:dyDescent="0.35">
      <c r="A27" s="45">
        <f t="shared" si="0"/>
        <v>24</v>
      </c>
      <c r="B27" s="52" t="s">
        <v>75</v>
      </c>
      <c r="C27" s="8" t="s">
        <v>64</v>
      </c>
      <c r="D27" s="29">
        <v>6.7</v>
      </c>
      <c r="E27" s="32"/>
      <c r="F27" s="12">
        <f>LARGE(N27:Q27,1)</f>
        <v>35</v>
      </c>
      <c r="G27" s="13">
        <f>LARGE(N27:Q27,2)</f>
        <v>33</v>
      </c>
      <c r="H27" s="13">
        <f>LARGE(N27:Q27,3)</f>
        <v>32</v>
      </c>
      <c r="I27" s="14"/>
      <c r="J27" s="35"/>
      <c r="K27" s="43">
        <f>SUMIF(F27:I27,"&gt;0")</f>
        <v>100</v>
      </c>
      <c r="L27" s="35"/>
      <c r="M27" s="38">
        <f>+COUNT(N27:Q27)</f>
        <v>3</v>
      </c>
      <c r="N27" s="5">
        <v>32</v>
      </c>
      <c r="O27" s="5"/>
      <c r="P27" s="5">
        <v>33</v>
      </c>
      <c r="Q27" s="5">
        <v>35</v>
      </c>
    </row>
    <row r="28" spans="1:17" x14ac:dyDescent="0.35">
      <c r="A28" s="45">
        <f t="shared" si="0"/>
        <v>25</v>
      </c>
      <c r="B28" s="7" t="s">
        <v>44</v>
      </c>
      <c r="C28" s="8" t="s">
        <v>64</v>
      </c>
      <c r="D28" s="29">
        <v>20.5</v>
      </c>
      <c r="E28" s="32"/>
      <c r="F28" s="12">
        <f>LARGE(N28:Q28,1)</f>
        <v>35</v>
      </c>
      <c r="G28" s="13">
        <f>LARGE(N28:Q28,2)</f>
        <v>33</v>
      </c>
      <c r="H28" s="13">
        <f>LARGE(N28:Q28,3)</f>
        <v>30</v>
      </c>
      <c r="I28" s="14"/>
      <c r="J28" s="35"/>
      <c r="K28" s="43">
        <f>SUMIF(F28:I28,"&gt;0")</f>
        <v>98</v>
      </c>
      <c r="L28" s="35"/>
      <c r="M28" s="38">
        <f>+COUNT(N28:Q28)</f>
        <v>3</v>
      </c>
      <c r="N28" s="5">
        <v>33</v>
      </c>
      <c r="O28" s="5"/>
      <c r="P28" s="5">
        <v>30</v>
      </c>
      <c r="Q28" s="5">
        <v>35</v>
      </c>
    </row>
    <row r="29" spans="1:17" x14ac:dyDescent="0.35">
      <c r="A29" s="45">
        <f t="shared" si="0"/>
        <v>26</v>
      </c>
      <c r="B29" s="50" t="s">
        <v>25</v>
      </c>
      <c r="C29" s="8" t="s">
        <v>64</v>
      </c>
      <c r="D29" s="29">
        <v>28.5</v>
      </c>
      <c r="E29" s="32"/>
      <c r="F29" s="12">
        <f>LARGE(N29:Q29,1)</f>
        <v>40</v>
      </c>
      <c r="G29" s="13">
        <f>LARGE(N29:Q29,2)</f>
        <v>29</v>
      </c>
      <c r="H29" s="13">
        <f>LARGE(N29:Q29,3)</f>
        <v>28</v>
      </c>
      <c r="I29" s="14"/>
      <c r="J29" s="35"/>
      <c r="K29" s="43">
        <f>SUMIF(F29:I29,"&gt;0")</f>
        <v>97</v>
      </c>
      <c r="L29" s="35"/>
      <c r="M29" s="38">
        <f>+COUNT(N29:Q29)</f>
        <v>3</v>
      </c>
      <c r="N29" s="5">
        <v>28</v>
      </c>
      <c r="O29" s="5"/>
      <c r="P29" s="5">
        <v>29</v>
      </c>
      <c r="Q29" s="5">
        <v>40</v>
      </c>
    </row>
    <row r="30" spans="1:17" x14ac:dyDescent="0.35">
      <c r="A30" s="45">
        <f t="shared" si="0"/>
        <v>27</v>
      </c>
      <c r="B30" s="50" t="s">
        <v>48</v>
      </c>
      <c r="C30" s="8" t="s">
        <v>64</v>
      </c>
      <c r="D30" s="29">
        <v>36</v>
      </c>
      <c r="E30" s="32"/>
      <c r="F30" s="12">
        <f>LARGE(N30:Q30,1)</f>
        <v>27</v>
      </c>
      <c r="G30" s="13">
        <f>LARGE(N30:Q30,2)</f>
        <v>24</v>
      </c>
      <c r="H30" s="13">
        <f>LARGE(N30:Q30,3)</f>
        <v>23</v>
      </c>
      <c r="I30" s="14">
        <f>LARGE(N30:Q30,4)</f>
        <v>22</v>
      </c>
      <c r="J30" s="35"/>
      <c r="K30" s="43">
        <f>SUMIF(F30:I30,"&gt;0")</f>
        <v>96</v>
      </c>
      <c r="L30" s="35"/>
      <c r="M30" s="38">
        <f>+COUNT(N30:Q30)</f>
        <v>4</v>
      </c>
      <c r="N30" s="5">
        <v>27</v>
      </c>
      <c r="O30" s="5">
        <v>24</v>
      </c>
      <c r="P30" s="5">
        <v>22</v>
      </c>
      <c r="Q30" s="5">
        <v>23</v>
      </c>
    </row>
    <row r="31" spans="1:17" x14ac:dyDescent="0.35">
      <c r="A31" s="45">
        <f t="shared" si="0"/>
        <v>28</v>
      </c>
      <c r="B31" s="7" t="s">
        <v>66</v>
      </c>
      <c r="C31" s="8" t="s">
        <v>64</v>
      </c>
      <c r="D31" s="29">
        <v>21.5</v>
      </c>
      <c r="E31" s="32"/>
      <c r="F31" s="12">
        <f>LARGE(N31:Q31,1)</f>
        <v>36</v>
      </c>
      <c r="G31" s="13">
        <f>LARGE(N31:Q31,2)</f>
        <v>30</v>
      </c>
      <c r="H31" s="13">
        <f>LARGE(N31:Q31,3)</f>
        <v>27</v>
      </c>
      <c r="I31" s="14"/>
      <c r="J31" s="35"/>
      <c r="K31" s="43">
        <f>SUMIF(F31:I31,"&gt;0")</f>
        <v>93</v>
      </c>
      <c r="L31" s="35"/>
      <c r="M31" s="38">
        <f>+COUNT(N31:Q31)</f>
        <v>3</v>
      </c>
      <c r="O31" s="8">
        <v>27</v>
      </c>
      <c r="P31" s="5">
        <v>30</v>
      </c>
      <c r="Q31" s="5">
        <v>36</v>
      </c>
    </row>
    <row r="32" spans="1:17" x14ac:dyDescent="0.35">
      <c r="A32" s="45">
        <f t="shared" si="0"/>
        <v>29</v>
      </c>
      <c r="B32" s="7" t="s">
        <v>65</v>
      </c>
      <c r="C32" s="8" t="s">
        <v>64</v>
      </c>
      <c r="D32" s="29">
        <v>36</v>
      </c>
      <c r="E32" s="32"/>
      <c r="F32" s="12">
        <f>LARGE(N32:Q32,1)</f>
        <v>33</v>
      </c>
      <c r="G32" s="13">
        <f>LARGE(N32:Q32,2)</f>
        <v>31</v>
      </c>
      <c r="H32" s="13">
        <f>LARGE(N32:Q32,3)</f>
        <v>28</v>
      </c>
      <c r="I32" s="14"/>
      <c r="J32" s="35"/>
      <c r="K32" s="43">
        <f>SUMIF(F32:I32,"&gt;0")</f>
        <v>92</v>
      </c>
      <c r="L32" s="35"/>
      <c r="M32" s="38">
        <f>+COUNT(N32:Q32)</f>
        <v>3</v>
      </c>
      <c r="O32" s="5">
        <v>33</v>
      </c>
      <c r="P32" s="5">
        <v>31</v>
      </c>
      <c r="Q32" s="5">
        <v>28</v>
      </c>
    </row>
    <row r="33" spans="1:17" x14ac:dyDescent="0.35">
      <c r="A33" s="45">
        <f t="shared" si="0"/>
        <v>30</v>
      </c>
      <c r="B33" s="7" t="s">
        <v>43</v>
      </c>
      <c r="C33" s="8" t="s">
        <v>64</v>
      </c>
      <c r="D33" s="29">
        <v>27.6</v>
      </c>
      <c r="E33" s="32"/>
      <c r="F33" s="12">
        <f>LARGE(N33:Q33,1)</f>
        <v>32</v>
      </c>
      <c r="G33" s="13">
        <f>LARGE(N33:Q33,2)</f>
        <v>29</v>
      </c>
      <c r="H33" s="13">
        <f>LARGE(N33:Q33,3)</f>
        <v>22</v>
      </c>
      <c r="I33" s="14"/>
      <c r="J33" s="35"/>
      <c r="K33" s="43">
        <f>SUMIF(F33:I33,"&gt;0")</f>
        <v>83</v>
      </c>
      <c r="L33" s="35"/>
      <c r="M33" s="38">
        <f>+COUNT(N33:Q33)</f>
        <v>3</v>
      </c>
      <c r="N33" s="5">
        <v>22</v>
      </c>
      <c r="O33" s="5">
        <v>29</v>
      </c>
      <c r="P33" s="5">
        <v>32</v>
      </c>
      <c r="Q33" s="5"/>
    </row>
    <row r="34" spans="1:17" x14ac:dyDescent="0.35">
      <c r="A34" s="45">
        <f t="shared" si="0"/>
        <v>31</v>
      </c>
      <c r="B34" s="7" t="s">
        <v>46</v>
      </c>
      <c r="C34" s="8" t="s">
        <v>64</v>
      </c>
      <c r="D34" s="29">
        <v>38</v>
      </c>
      <c r="E34" s="32"/>
      <c r="F34" s="12">
        <f>LARGE(N34:Q34,1)</f>
        <v>41</v>
      </c>
      <c r="G34" s="13">
        <f>LARGE(N34:Q34,2)</f>
        <v>37</v>
      </c>
      <c r="H34" s="13"/>
      <c r="I34" s="14"/>
      <c r="J34" s="35"/>
      <c r="K34" s="43">
        <f>SUMIF(F34:I34,"&gt;0")</f>
        <v>78</v>
      </c>
      <c r="L34" s="35"/>
      <c r="M34" s="38">
        <f>+COUNT(N34:Q34)</f>
        <v>2</v>
      </c>
      <c r="N34" s="5">
        <v>37</v>
      </c>
      <c r="O34" s="5"/>
      <c r="P34" s="5"/>
      <c r="Q34" s="5">
        <v>41</v>
      </c>
    </row>
    <row r="35" spans="1:17" x14ac:dyDescent="0.35">
      <c r="A35" s="45">
        <f t="shared" si="0"/>
        <v>32</v>
      </c>
      <c r="B35" s="52" t="s">
        <v>71</v>
      </c>
      <c r="C35" s="10" t="s">
        <v>64</v>
      </c>
      <c r="D35" s="29">
        <v>26.6</v>
      </c>
      <c r="E35" s="32"/>
      <c r="F35" s="12">
        <f>LARGE(N35:Q35,1)</f>
        <v>38</v>
      </c>
      <c r="G35" s="13">
        <f>LARGE(N35:Q35,2)</f>
        <v>34</v>
      </c>
      <c r="H35" s="13"/>
      <c r="I35" s="14"/>
      <c r="J35" s="35"/>
      <c r="K35" s="43">
        <f>SUMIF(F35:I35,"&gt;0")</f>
        <v>72</v>
      </c>
      <c r="L35" s="35"/>
      <c r="M35" s="38">
        <f>+COUNT(N35:Q35)</f>
        <v>2</v>
      </c>
      <c r="N35" s="5">
        <v>38</v>
      </c>
      <c r="O35" s="5"/>
      <c r="P35" s="5">
        <v>34</v>
      </c>
      <c r="Q35" s="5"/>
    </row>
    <row r="36" spans="1:17" x14ac:dyDescent="0.35">
      <c r="A36" s="45">
        <f t="shared" si="0"/>
        <v>33</v>
      </c>
      <c r="B36" s="7" t="s">
        <v>49</v>
      </c>
      <c r="C36" s="8" t="s">
        <v>64</v>
      </c>
      <c r="D36" s="29">
        <v>27.3</v>
      </c>
      <c r="E36" s="32"/>
      <c r="F36" s="12">
        <f>LARGE(N36:Q36,1)</f>
        <v>36</v>
      </c>
      <c r="G36" s="13">
        <f>LARGE(N36:Q36,2)</f>
        <v>31</v>
      </c>
      <c r="H36" s="13"/>
      <c r="I36" s="14"/>
      <c r="J36" s="35"/>
      <c r="K36" s="43">
        <f>SUMIF(F36:I36,"&gt;0")</f>
        <v>67</v>
      </c>
      <c r="L36" s="35"/>
      <c r="M36" s="38">
        <f>+COUNT(N36:Q36)</f>
        <v>2</v>
      </c>
      <c r="N36" s="5">
        <v>36</v>
      </c>
      <c r="O36" s="5">
        <v>31</v>
      </c>
      <c r="P36" s="5"/>
      <c r="Q36" s="5"/>
    </row>
    <row r="37" spans="1:17" x14ac:dyDescent="0.35">
      <c r="A37" s="45">
        <f t="shared" si="0"/>
        <v>34</v>
      </c>
      <c r="B37" s="7" t="s">
        <v>23</v>
      </c>
      <c r="C37" s="8" t="s">
        <v>64</v>
      </c>
      <c r="D37" s="29">
        <v>25.7</v>
      </c>
      <c r="E37" s="32"/>
      <c r="F37" s="12">
        <f>LARGE(N37:Q37,1)</f>
        <v>35</v>
      </c>
      <c r="G37" s="13">
        <f>LARGE(N37:Q37,2)</f>
        <v>29</v>
      </c>
      <c r="H37" s="13"/>
      <c r="I37" s="14"/>
      <c r="J37" s="35"/>
      <c r="K37" s="43">
        <f>SUMIF(F37:I37,"&gt;0")</f>
        <v>64</v>
      </c>
      <c r="L37" s="35"/>
      <c r="M37" s="38">
        <f>+COUNT(N37:Q37)</f>
        <v>2</v>
      </c>
      <c r="N37" s="5">
        <v>29</v>
      </c>
      <c r="O37" s="5">
        <v>35</v>
      </c>
      <c r="P37" s="5"/>
      <c r="Q37" s="5"/>
    </row>
    <row r="38" spans="1:17" x14ac:dyDescent="0.35">
      <c r="A38" s="45">
        <f t="shared" si="0"/>
        <v>35</v>
      </c>
      <c r="B38" s="50" t="s">
        <v>95</v>
      </c>
      <c r="C38" s="8" t="s">
        <v>64</v>
      </c>
      <c r="D38" s="29">
        <v>29.3</v>
      </c>
      <c r="E38" s="32"/>
      <c r="F38" s="12">
        <f>LARGE(N38:Q38,1)</f>
        <v>30</v>
      </c>
      <c r="G38" s="13">
        <f>LARGE(N38:Q38,2)</f>
        <v>30</v>
      </c>
      <c r="H38" s="13"/>
      <c r="I38" s="14"/>
      <c r="J38" s="35"/>
      <c r="K38" s="43">
        <f>SUMIF(F38:I38,"&gt;0")</f>
        <v>60</v>
      </c>
      <c r="L38" s="35"/>
      <c r="M38" s="38">
        <f>+COUNT(N38:Q38)</f>
        <v>2</v>
      </c>
      <c r="O38" s="5">
        <v>30</v>
      </c>
      <c r="P38" s="5">
        <v>30</v>
      </c>
      <c r="Q38" s="5"/>
    </row>
    <row r="39" spans="1:17" x14ac:dyDescent="0.35">
      <c r="A39" s="45">
        <f t="shared" si="0"/>
        <v>36</v>
      </c>
      <c r="B39" s="7" t="s">
        <v>85</v>
      </c>
      <c r="C39" s="8" t="s">
        <v>64</v>
      </c>
      <c r="D39" s="29">
        <v>36</v>
      </c>
      <c r="E39" s="32"/>
      <c r="F39" s="12">
        <f>LARGE(N39:Q39,1)</f>
        <v>33</v>
      </c>
      <c r="G39" s="13">
        <f>LARGE(N39:Q39,2)</f>
        <v>25</v>
      </c>
      <c r="H39" s="13"/>
      <c r="I39" s="14"/>
      <c r="J39" s="35"/>
      <c r="K39" s="43">
        <f>SUMIF(F39:I39,"&gt;0")</f>
        <v>58</v>
      </c>
      <c r="L39" s="35"/>
      <c r="M39" s="38">
        <f>+COUNT(N39:Q39)</f>
        <v>2</v>
      </c>
      <c r="O39" s="5">
        <v>25</v>
      </c>
      <c r="P39" s="5"/>
      <c r="Q39" s="5">
        <v>33</v>
      </c>
    </row>
    <row r="40" spans="1:17" x14ac:dyDescent="0.35">
      <c r="A40" s="45">
        <f t="shared" si="0"/>
        <v>37</v>
      </c>
      <c r="B40" s="7" t="s">
        <v>68</v>
      </c>
      <c r="C40" s="8" t="s">
        <v>64</v>
      </c>
      <c r="D40" s="29">
        <v>34.299999999999997</v>
      </c>
      <c r="E40" s="32"/>
      <c r="F40" s="12">
        <f>LARGE(N40:Q40,1)</f>
        <v>25</v>
      </c>
      <c r="G40" s="13">
        <f>LARGE(N40:Q40,2)</f>
        <v>21</v>
      </c>
      <c r="H40" s="13"/>
      <c r="I40" s="14"/>
      <c r="J40" s="35"/>
      <c r="K40" s="43">
        <f>SUMIF(F40:I40,"&gt;0")</f>
        <v>46</v>
      </c>
      <c r="L40" s="35"/>
      <c r="M40" s="38">
        <f>+COUNT(N40:Q40)</f>
        <v>2</v>
      </c>
      <c r="O40" s="5">
        <v>25</v>
      </c>
      <c r="P40" s="5">
        <v>21</v>
      </c>
      <c r="Q40" s="5"/>
    </row>
    <row r="41" spans="1:17" x14ac:dyDescent="0.35">
      <c r="A41" s="45">
        <f t="shared" si="0"/>
        <v>38</v>
      </c>
      <c r="B41" s="7" t="s">
        <v>67</v>
      </c>
      <c r="C41" s="8" t="s">
        <v>64</v>
      </c>
      <c r="D41" s="29">
        <v>22.4</v>
      </c>
      <c r="E41" s="32"/>
      <c r="F41" s="12">
        <f>LARGE(N41:Q41,1)</f>
        <v>37</v>
      </c>
      <c r="G41" s="13"/>
      <c r="H41" s="13"/>
      <c r="I41" s="14"/>
      <c r="J41" s="35"/>
      <c r="K41" s="43">
        <f>SUMIF(F41:I41,"&gt;0")</f>
        <v>37</v>
      </c>
      <c r="L41" s="35"/>
      <c r="M41" s="38">
        <f>+COUNT(N41:Q41)</f>
        <v>1</v>
      </c>
      <c r="O41" s="5">
        <v>37</v>
      </c>
      <c r="P41" s="5"/>
      <c r="Q41" s="5"/>
    </row>
    <row r="42" spans="1:17" x14ac:dyDescent="0.35">
      <c r="A42" s="45">
        <f t="shared" si="0"/>
        <v>39</v>
      </c>
      <c r="B42" s="7" t="s">
        <v>14</v>
      </c>
      <c r="C42" s="8" t="s">
        <v>64</v>
      </c>
      <c r="D42" s="29">
        <v>26.6</v>
      </c>
      <c r="E42" s="32"/>
      <c r="F42" s="12">
        <f>LARGE(N42:Q42,1)</f>
        <v>36</v>
      </c>
      <c r="G42" s="13"/>
      <c r="H42" s="13"/>
      <c r="I42" s="14"/>
      <c r="J42" s="35"/>
      <c r="K42" s="43">
        <f>SUMIF(F42:I42,"&gt;0")</f>
        <v>36</v>
      </c>
      <c r="L42" s="35"/>
      <c r="M42" s="38">
        <f>+COUNT(N42:Q42)</f>
        <v>1</v>
      </c>
      <c r="O42" s="5"/>
      <c r="P42" s="5"/>
      <c r="Q42" s="5">
        <v>36</v>
      </c>
    </row>
    <row r="43" spans="1:17" x14ac:dyDescent="0.35">
      <c r="A43" s="45">
        <f t="shared" si="0"/>
        <v>40</v>
      </c>
      <c r="B43" s="50" t="s">
        <v>80</v>
      </c>
      <c r="C43" s="8" t="s">
        <v>64</v>
      </c>
      <c r="D43" s="29">
        <v>13.4</v>
      </c>
      <c r="E43" s="32"/>
      <c r="F43" s="12">
        <f>LARGE(N43:Q43,1)</f>
        <v>35</v>
      </c>
      <c r="G43" s="13"/>
      <c r="H43" s="13"/>
      <c r="I43" s="14"/>
      <c r="J43" s="35"/>
      <c r="K43" s="43">
        <f>SUMIF(F43:I43,"&gt;0")</f>
        <v>35</v>
      </c>
      <c r="L43" s="35"/>
      <c r="M43" s="38">
        <f>+COUNT(N43:Q43)</f>
        <v>1</v>
      </c>
      <c r="O43" s="5">
        <v>35</v>
      </c>
      <c r="P43" s="5"/>
      <c r="Q43" s="5"/>
    </row>
    <row r="44" spans="1:17" x14ac:dyDescent="0.35">
      <c r="A44" s="45">
        <f t="shared" si="0"/>
        <v>41</v>
      </c>
      <c r="B44" s="7" t="s">
        <v>92</v>
      </c>
      <c r="C44" s="8" t="s">
        <v>64</v>
      </c>
      <c r="D44" s="29">
        <v>30.1</v>
      </c>
      <c r="E44" s="32"/>
      <c r="F44" s="12">
        <f>LARGE(N44:Q44,1)</f>
        <v>35</v>
      </c>
      <c r="G44" s="13"/>
      <c r="H44" s="13"/>
      <c r="I44" s="14"/>
      <c r="J44" s="35"/>
      <c r="K44" s="43">
        <f>SUMIF(F44:I44,"&gt;0")</f>
        <v>35</v>
      </c>
      <c r="L44" s="35"/>
      <c r="M44" s="38">
        <f>+COUNT(N44:Q44)</f>
        <v>1</v>
      </c>
      <c r="O44" s="5">
        <v>35</v>
      </c>
      <c r="P44" s="5"/>
      <c r="Q44" s="5"/>
    </row>
    <row r="45" spans="1:17" x14ac:dyDescent="0.35">
      <c r="A45" s="45">
        <f t="shared" si="0"/>
        <v>42</v>
      </c>
      <c r="B45" s="50" t="s">
        <v>94</v>
      </c>
      <c r="C45" s="8" t="s">
        <v>64</v>
      </c>
      <c r="D45" s="29">
        <v>24.1</v>
      </c>
      <c r="E45" s="32"/>
      <c r="F45" s="12">
        <f>LARGE(N45:Q45,1)</f>
        <v>34</v>
      </c>
      <c r="G45" s="13"/>
      <c r="H45" s="13"/>
      <c r="I45" s="14"/>
      <c r="J45" s="35"/>
      <c r="K45" s="43">
        <f>SUMIF(F45:I45,"&gt;0")</f>
        <v>34</v>
      </c>
      <c r="L45" s="35"/>
      <c r="M45" s="38">
        <f>+COUNT(N45:Q45)</f>
        <v>1</v>
      </c>
      <c r="O45" s="5">
        <v>34</v>
      </c>
      <c r="P45" s="5"/>
      <c r="Q45" s="5"/>
    </row>
    <row r="46" spans="1:17" x14ac:dyDescent="0.35">
      <c r="A46" s="45">
        <f t="shared" si="0"/>
        <v>43</v>
      </c>
      <c r="B46" s="7" t="s">
        <v>101</v>
      </c>
      <c r="C46" s="8" t="s">
        <v>64</v>
      </c>
      <c r="D46" s="53">
        <v>25.9</v>
      </c>
      <c r="E46" s="32"/>
      <c r="F46" s="12">
        <f>LARGE(N46:Q46,1)</f>
        <v>34</v>
      </c>
      <c r="G46" s="13"/>
      <c r="H46" s="13"/>
      <c r="I46" s="14"/>
      <c r="J46" s="35"/>
      <c r="K46" s="43">
        <f>SUMIF(F46:I46,"&gt;0")</f>
        <v>34</v>
      </c>
      <c r="L46" s="35"/>
      <c r="M46" s="38">
        <f>+COUNT(N46:Q46)</f>
        <v>1</v>
      </c>
      <c r="O46" s="5"/>
      <c r="P46" s="5">
        <v>34</v>
      </c>
      <c r="Q46" s="5"/>
    </row>
    <row r="47" spans="1:17" x14ac:dyDescent="0.35">
      <c r="A47" s="45">
        <f t="shared" si="0"/>
        <v>44</v>
      </c>
      <c r="B47" s="50" t="s">
        <v>78</v>
      </c>
      <c r="C47" s="8" t="s">
        <v>64</v>
      </c>
      <c r="D47" s="29">
        <v>4.8</v>
      </c>
      <c r="E47" s="32"/>
      <c r="F47" s="12">
        <f>LARGE(N47:Q47,1)</f>
        <v>33</v>
      </c>
      <c r="G47" s="13"/>
      <c r="H47" s="13"/>
      <c r="I47" s="14"/>
      <c r="J47" s="35"/>
      <c r="K47" s="43">
        <f>SUMIF(F47:I47,"&gt;0")</f>
        <v>33</v>
      </c>
      <c r="L47" s="35"/>
      <c r="M47" s="38">
        <f>+COUNT(N47:Q47)</f>
        <v>1</v>
      </c>
      <c r="O47" s="5">
        <v>33</v>
      </c>
      <c r="P47" s="5"/>
      <c r="Q47" s="5"/>
    </row>
    <row r="48" spans="1:17" x14ac:dyDescent="0.35">
      <c r="A48" s="45">
        <f t="shared" si="0"/>
        <v>45</v>
      </c>
      <c r="B48" s="7" t="s">
        <v>82</v>
      </c>
      <c r="C48" s="8" t="s">
        <v>64</v>
      </c>
      <c r="D48" s="29">
        <v>17.899999999999999</v>
      </c>
      <c r="E48" s="32"/>
      <c r="F48" s="12">
        <f>LARGE(N48:Q48,1)</f>
        <v>33</v>
      </c>
      <c r="G48" s="13"/>
      <c r="H48" s="13"/>
      <c r="I48" s="14"/>
      <c r="J48" s="35"/>
      <c r="K48" s="43">
        <f>SUMIF(F48:I48,"&gt;0")</f>
        <v>33</v>
      </c>
      <c r="L48" s="35"/>
      <c r="M48" s="38">
        <f>+COUNT(N48:Q48)</f>
        <v>1</v>
      </c>
      <c r="O48" s="5">
        <v>33</v>
      </c>
      <c r="P48" s="5"/>
      <c r="Q48" s="5"/>
    </row>
    <row r="49" spans="1:17" x14ac:dyDescent="0.35">
      <c r="A49" s="45">
        <f t="shared" si="0"/>
        <v>46</v>
      </c>
      <c r="B49" s="50" t="s">
        <v>59</v>
      </c>
      <c r="C49" s="8" t="s">
        <v>64</v>
      </c>
      <c r="D49" s="29">
        <v>20.2</v>
      </c>
      <c r="E49" s="32"/>
      <c r="F49" s="12">
        <f>LARGE(N49:Q49,1)</f>
        <v>33</v>
      </c>
      <c r="G49" s="13"/>
      <c r="H49" s="13"/>
      <c r="I49" s="14"/>
      <c r="J49" s="35"/>
      <c r="K49" s="43">
        <f>SUMIF(F49:I49,"&gt;0")</f>
        <v>33</v>
      </c>
      <c r="L49" s="35"/>
      <c r="M49" s="38">
        <f>+COUNT(N49:Q49)</f>
        <v>1</v>
      </c>
      <c r="N49" s="5">
        <v>33</v>
      </c>
      <c r="O49" s="5"/>
      <c r="P49" s="5"/>
      <c r="Q49" s="5"/>
    </row>
    <row r="50" spans="1:17" x14ac:dyDescent="0.35">
      <c r="A50" s="45">
        <f t="shared" si="0"/>
        <v>47</v>
      </c>
      <c r="B50" s="50" t="s">
        <v>50</v>
      </c>
      <c r="C50" s="8" t="s">
        <v>64</v>
      </c>
      <c r="D50" s="29">
        <v>30.7</v>
      </c>
      <c r="E50" s="32"/>
      <c r="F50" s="12">
        <f>LARGE(N50:Q50,1)</f>
        <v>33</v>
      </c>
      <c r="G50" s="13"/>
      <c r="H50" s="13"/>
      <c r="I50" s="14"/>
      <c r="J50" s="35"/>
      <c r="K50" s="43">
        <f>SUMIF(F50:I50,"&gt;0")</f>
        <v>33</v>
      </c>
      <c r="L50" s="35"/>
      <c r="M50" s="38">
        <f>+COUNT(N50:Q50)</f>
        <v>1</v>
      </c>
      <c r="O50" s="5"/>
      <c r="P50" s="5"/>
      <c r="Q50" s="5">
        <v>33</v>
      </c>
    </row>
    <row r="51" spans="1:17" x14ac:dyDescent="0.35">
      <c r="A51" s="45">
        <f t="shared" si="0"/>
        <v>48</v>
      </c>
      <c r="B51" s="7" t="s">
        <v>103</v>
      </c>
      <c r="C51" s="8" t="s">
        <v>64</v>
      </c>
      <c r="D51" s="53">
        <v>12.6</v>
      </c>
      <c r="E51" s="32"/>
      <c r="F51" s="12">
        <f>LARGE(N51:Q51,1)</f>
        <v>32</v>
      </c>
      <c r="G51" s="13"/>
      <c r="H51" s="13"/>
      <c r="I51" s="14"/>
      <c r="J51" s="35"/>
      <c r="K51" s="43">
        <f>SUMIF(F51:I51,"&gt;0")</f>
        <v>32</v>
      </c>
      <c r="L51" s="35"/>
      <c r="M51" s="38">
        <f>+COUNT(N51:Q51)</f>
        <v>1</v>
      </c>
      <c r="O51" s="5"/>
      <c r="P51" s="5"/>
      <c r="Q51" s="5">
        <v>32</v>
      </c>
    </row>
    <row r="52" spans="1:17" x14ac:dyDescent="0.35">
      <c r="A52" s="45">
        <f t="shared" si="0"/>
        <v>49</v>
      </c>
      <c r="B52" s="50" t="s">
        <v>29</v>
      </c>
      <c r="C52" s="8" t="s">
        <v>64</v>
      </c>
      <c r="D52" s="29">
        <v>20.2</v>
      </c>
      <c r="E52" s="32"/>
      <c r="F52" s="12">
        <f>LARGE(N52:Q52,1)</f>
        <v>32</v>
      </c>
      <c r="G52" s="13"/>
      <c r="H52" s="13"/>
      <c r="I52" s="14"/>
      <c r="J52" s="35"/>
      <c r="K52" s="43">
        <f>SUMIF(F52:I52,"&gt;0")</f>
        <v>32</v>
      </c>
      <c r="L52" s="35"/>
      <c r="M52" s="38">
        <f>+COUNT(N52:Q52)</f>
        <v>1</v>
      </c>
      <c r="N52" s="5">
        <v>32</v>
      </c>
      <c r="O52" s="5"/>
      <c r="P52" s="5"/>
      <c r="Q52" s="5"/>
    </row>
    <row r="53" spans="1:17" x14ac:dyDescent="0.35">
      <c r="A53" s="45">
        <f t="shared" si="0"/>
        <v>50</v>
      </c>
      <c r="B53" s="7" t="s">
        <v>93</v>
      </c>
      <c r="C53" s="8" t="s">
        <v>64</v>
      </c>
      <c r="D53" s="29">
        <v>5</v>
      </c>
      <c r="E53" s="32"/>
      <c r="F53" s="12">
        <f>LARGE(N53:Q53,1)</f>
        <v>31</v>
      </c>
      <c r="G53" s="13"/>
      <c r="H53" s="13"/>
      <c r="I53" s="14"/>
      <c r="J53" s="35"/>
      <c r="K53" s="43">
        <f>SUMIF(F53:I53,"&gt;0")</f>
        <v>31</v>
      </c>
      <c r="L53" s="35"/>
      <c r="M53" s="38">
        <f>+COUNT(N53:Q53)</f>
        <v>1</v>
      </c>
      <c r="O53" s="5">
        <v>31</v>
      </c>
      <c r="P53" s="5"/>
      <c r="Q53" s="5"/>
    </row>
    <row r="54" spans="1:17" x14ac:dyDescent="0.35">
      <c r="A54" s="45">
        <f t="shared" si="0"/>
        <v>51</v>
      </c>
      <c r="B54" s="50" t="s">
        <v>17</v>
      </c>
      <c r="C54" s="8" t="s">
        <v>64</v>
      </c>
      <c r="D54" s="29">
        <v>15.7</v>
      </c>
      <c r="E54" s="32"/>
      <c r="F54" s="12">
        <f>LARGE(N54:Q54,1)</f>
        <v>31</v>
      </c>
      <c r="G54" s="13"/>
      <c r="H54" s="13"/>
      <c r="I54" s="14"/>
      <c r="J54" s="35"/>
      <c r="K54" s="43">
        <f>SUMIF(F54:I54,"&gt;0")</f>
        <v>31</v>
      </c>
      <c r="L54" s="35"/>
      <c r="M54" s="38">
        <f>+COUNT(N54:Q54)</f>
        <v>1</v>
      </c>
      <c r="N54" s="5">
        <v>31</v>
      </c>
      <c r="O54" s="5"/>
      <c r="P54" s="5"/>
      <c r="Q54" s="5"/>
    </row>
    <row r="55" spans="1:17" x14ac:dyDescent="0.35">
      <c r="A55" s="45">
        <f t="shared" si="0"/>
        <v>52</v>
      </c>
      <c r="B55" s="7" t="s">
        <v>91</v>
      </c>
      <c r="C55" s="8" t="s">
        <v>64</v>
      </c>
      <c r="D55" s="29">
        <v>19.600000000000001</v>
      </c>
      <c r="E55" s="32"/>
      <c r="F55" s="12">
        <f>LARGE(N55:Q55,1)</f>
        <v>29</v>
      </c>
      <c r="G55" s="13"/>
      <c r="H55" s="13"/>
      <c r="I55" s="14"/>
      <c r="J55" s="35"/>
      <c r="K55" s="43">
        <f>SUMIF(F55:I55,"&gt;0")</f>
        <v>29</v>
      </c>
      <c r="L55" s="35"/>
      <c r="M55" s="38">
        <f>+COUNT(N55:Q55)</f>
        <v>1</v>
      </c>
      <c r="O55" s="5">
        <v>29</v>
      </c>
      <c r="P55" s="5"/>
      <c r="Q55" s="5"/>
    </row>
    <row r="56" spans="1:17" x14ac:dyDescent="0.35">
      <c r="A56" s="45">
        <f t="shared" si="0"/>
        <v>53</v>
      </c>
      <c r="B56" s="9" t="s">
        <v>74</v>
      </c>
      <c r="C56" s="8" t="s">
        <v>64</v>
      </c>
      <c r="D56" s="29">
        <v>32.200000000000003</v>
      </c>
      <c r="E56" s="32"/>
      <c r="F56" s="12">
        <f>LARGE(N56:Q56,1)</f>
        <v>29</v>
      </c>
      <c r="G56" s="13"/>
      <c r="H56" s="13"/>
      <c r="I56" s="14"/>
      <c r="J56" s="35"/>
      <c r="K56" s="43">
        <f>SUMIF(F56:I56,"&gt;0")</f>
        <v>29</v>
      </c>
      <c r="L56" s="35"/>
      <c r="M56" s="38">
        <f>+COUNT(N56:Q56)</f>
        <v>1</v>
      </c>
      <c r="N56" s="5">
        <v>29</v>
      </c>
      <c r="O56" s="5"/>
      <c r="P56" s="5"/>
      <c r="Q56" s="5"/>
    </row>
    <row r="57" spans="1:17" x14ac:dyDescent="0.35">
      <c r="A57" s="45">
        <f t="shared" si="0"/>
        <v>54</v>
      </c>
      <c r="B57" s="7" t="s">
        <v>102</v>
      </c>
      <c r="C57" s="8" t="s">
        <v>64</v>
      </c>
      <c r="D57" s="29">
        <v>36</v>
      </c>
      <c r="E57" s="32"/>
      <c r="F57" s="12">
        <f>LARGE(N57:Q57,1)</f>
        <v>29</v>
      </c>
      <c r="G57" s="13"/>
      <c r="H57" s="13"/>
      <c r="I57" s="14"/>
      <c r="J57" s="35"/>
      <c r="K57" s="43">
        <f>SUMIF(F57:I57,"&gt;0")</f>
        <v>29</v>
      </c>
      <c r="L57" s="35"/>
      <c r="M57" s="38">
        <f>+COUNT(N57:Q57)</f>
        <v>1</v>
      </c>
      <c r="O57" s="5"/>
      <c r="P57" s="5">
        <v>29</v>
      </c>
      <c r="Q57" s="5"/>
    </row>
    <row r="58" spans="1:17" x14ac:dyDescent="0.35">
      <c r="A58" s="45">
        <f t="shared" si="0"/>
        <v>55</v>
      </c>
      <c r="B58" s="7" t="s">
        <v>58</v>
      </c>
      <c r="C58" s="8" t="s">
        <v>64</v>
      </c>
      <c r="D58" s="29">
        <v>18.100000000000001</v>
      </c>
      <c r="E58" s="32"/>
      <c r="F58" s="12">
        <f>LARGE(N58:Q58,1)</f>
        <v>27</v>
      </c>
      <c r="G58" s="13"/>
      <c r="H58" s="13"/>
      <c r="I58" s="14"/>
      <c r="J58" s="35"/>
      <c r="K58" s="43">
        <f>SUMIF(F58:I58,"&gt;0")</f>
        <v>27</v>
      </c>
      <c r="L58" s="35"/>
      <c r="M58" s="38">
        <f>+COUNT(N58:Q58)</f>
        <v>1</v>
      </c>
      <c r="N58" s="5">
        <v>27</v>
      </c>
      <c r="O58" s="5"/>
      <c r="P58" s="5"/>
      <c r="Q58" s="5"/>
    </row>
    <row r="59" spans="1:17" x14ac:dyDescent="0.35">
      <c r="A59" s="45">
        <f t="shared" si="0"/>
        <v>56</v>
      </c>
      <c r="B59" s="7" t="s">
        <v>79</v>
      </c>
      <c r="C59" s="8" t="s">
        <v>64</v>
      </c>
      <c r="D59" s="29">
        <v>18.2</v>
      </c>
      <c r="E59" s="32"/>
      <c r="F59" s="12">
        <f>LARGE(N59:Q59,1)</f>
        <v>27</v>
      </c>
      <c r="G59" s="13"/>
      <c r="H59" s="13"/>
      <c r="I59" s="14"/>
      <c r="J59" s="35"/>
      <c r="K59" s="43">
        <f>SUMIF(F59:I59,"&gt;0")</f>
        <v>27</v>
      </c>
      <c r="L59" s="35"/>
      <c r="M59" s="38">
        <f>+COUNT(N59:Q59)</f>
        <v>1</v>
      </c>
      <c r="O59" s="5">
        <v>27</v>
      </c>
      <c r="P59" s="5"/>
      <c r="Q59" s="5"/>
    </row>
    <row r="60" spans="1:17" x14ac:dyDescent="0.35">
      <c r="A60" s="45">
        <f t="shared" si="0"/>
        <v>57</v>
      </c>
      <c r="B60" s="50" t="s">
        <v>84</v>
      </c>
      <c r="C60" s="8" t="s">
        <v>64</v>
      </c>
      <c r="D60" s="29">
        <v>27.8</v>
      </c>
      <c r="E60" s="32"/>
      <c r="F60" s="12">
        <f>LARGE(N60:Q60,1)</f>
        <v>26</v>
      </c>
      <c r="G60" s="13"/>
      <c r="H60" s="13"/>
      <c r="I60" s="14"/>
      <c r="J60" s="35"/>
      <c r="K60" s="43">
        <f>SUMIF(F60:I60,"&gt;0")</f>
        <v>26</v>
      </c>
      <c r="L60" s="35"/>
      <c r="M60" s="38">
        <f>+COUNT(N60:Q60)</f>
        <v>1</v>
      </c>
      <c r="O60" s="5">
        <v>26</v>
      </c>
      <c r="P60" s="5"/>
      <c r="Q60" s="5"/>
    </row>
    <row r="61" spans="1:17" x14ac:dyDescent="0.35">
      <c r="A61" s="45">
        <f t="shared" si="0"/>
        <v>58</v>
      </c>
      <c r="B61" s="50" t="s">
        <v>87</v>
      </c>
      <c r="C61" s="8" t="s">
        <v>64</v>
      </c>
      <c r="D61" s="29">
        <v>34.1</v>
      </c>
      <c r="E61" s="32"/>
      <c r="F61" s="12">
        <f>LARGE(N61:Q61,1)</f>
        <v>24</v>
      </c>
      <c r="G61" s="13"/>
      <c r="H61" s="13"/>
      <c r="I61" s="14"/>
      <c r="J61" s="35"/>
      <c r="K61" s="43">
        <f>SUMIF(F61:I61,"&gt;0")</f>
        <v>24</v>
      </c>
      <c r="L61" s="35"/>
      <c r="M61" s="38">
        <f>+COUNT(N61:Q61)</f>
        <v>1</v>
      </c>
      <c r="O61" s="5">
        <v>24</v>
      </c>
      <c r="P61" s="5"/>
      <c r="Q61" s="5"/>
    </row>
    <row r="62" spans="1:17" x14ac:dyDescent="0.35">
      <c r="A62" s="45">
        <f t="shared" si="0"/>
        <v>59</v>
      </c>
      <c r="B62" s="7" t="s">
        <v>47</v>
      </c>
      <c r="C62" s="8" t="s">
        <v>64</v>
      </c>
      <c r="D62" s="29">
        <v>36</v>
      </c>
      <c r="E62" s="32"/>
      <c r="F62" s="12">
        <f>LARGE(N62:Q62,1)</f>
        <v>9</v>
      </c>
      <c r="G62" s="13"/>
      <c r="H62" s="13"/>
      <c r="I62" s="14"/>
      <c r="J62" s="35"/>
      <c r="K62" s="43">
        <f>SUMIF(F62:I62,"&gt;0")</f>
        <v>9</v>
      </c>
      <c r="L62" s="35"/>
      <c r="M62" s="38">
        <f>+COUNT(N62:Q62)</f>
        <v>1</v>
      </c>
      <c r="O62" s="5">
        <v>9</v>
      </c>
      <c r="P62" s="5"/>
      <c r="Q62" s="5"/>
    </row>
    <row r="63" spans="1:17" x14ac:dyDescent="0.35">
      <c r="A63" s="45">
        <v>1</v>
      </c>
      <c r="B63" s="51" t="s">
        <v>8</v>
      </c>
      <c r="C63" s="8" t="s">
        <v>63</v>
      </c>
      <c r="D63" s="29">
        <v>32.299999999999997</v>
      </c>
      <c r="E63" s="32"/>
      <c r="F63" s="12">
        <f>LARGE(N63:Q63,1)</f>
        <v>36</v>
      </c>
      <c r="G63" s="13">
        <f>LARGE(N63:Q63,2)</f>
        <v>34</v>
      </c>
      <c r="H63" s="13">
        <f>LARGE(N63:Q63,3)</f>
        <v>33</v>
      </c>
      <c r="I63" s="14">
        <f>LARGE(N63:Q63,4)</f>
        <v>30</v>
      </c>
      <c r="J63" s="35"/>
      <c r="K63" s="43">
        <f>SUMIF(F63:I63,"&gt;0")</f>
        <v>133</v>
      </c>
      <c r="L63" s="35"/>
      <c r="M63" s="38">
        <f>+COUNT(N63:Q63)</f>
        <v>4</v>
      </c>
      <c r="N63" s="5">
        <v>30</v>
      </c>
      <c r="O63" s="5">
        <v>34</v>
      </c>
      <c r="P63" s="5">
        <v>33</v>
      </c>
      <c r="Q63" s="5">
        <v>36</v>
      </c>
    </row>
    <row r="64" spans="1:17" x14ac:dyDescent="0.35">
      <c r="A64" s="45">
        <f t="shared" si="0"/>
        <v>2</v>
      </c>
      <c r="B64" s="51" t="s">
        <v>42</v>
      </c>
      <c r="C64" s="8" t="s">
        <v>63</v>
      </c>
      <c r="D64" s="29">
        <v>33.299999999999997</v>
      </c>
      <c r="E64" s="32"/>
      <c r="F64" s="12">
        <f>LARGE(N64:Q64,1)</f>
        <v>36</v>
      </c>
      <c r="G64" s="13">
        <f>LARGE(N64:Q64,2)</f>
        <v>36</v>
      </c>
      <c r="H64" s="13">
        <f>LARGE(N64:Q64,3)</f>
        <v>31</v>
      </c>
      <c r="I64" s="14">
        <f>LARGE(N64:Q64,4)</f>
        <v>26</v>
      </c>
      <c r="J64" s="35"/>
      <c r="K64" s="43">
        <f>SUMIF(F64:I64,"&gt;0")</f>
        <v>129</v>
      </c>
      <c r="L64" s="35"/>
      <c r="M64" s="38">
        <f>+COUNT(N64:Q64)</f>
        <v>4</v>
      </c>
      <c r="N64" s="5">
        <v>36</v>
      </c>
      <c r="O64" s="5">
        <v>26</v>
      </c>
      <c r="P64" s="5">
        <v>36</v>
      </c>
      <c r="Q64" s="5">
        <v>31</v>
      </c>
    </row>
    <row r="65" spans="1:17" x14ac:dyDescent="0.35">
      <c r="A65" s="45">
        <f t="shared" si="0"/>
        <v>3</v>
      </c>
      <c r="B65" s="51" t="s">
        <v>57</v>
      </c>
      <c r="C65" s="8" t="s">
        <v>63</v>
      </c>
      <c r="D65" s="29">
        <v>27.8</v>
      </c>
      <c r="E65" s="32"/>
      <c r="F65" s="12">
        <f>LARGE(N65:Q65,1)</f>
        <v>35</v>
      </c>
      <c r="G65" s="13">
        <f>LARGE(N65:Q65,2)</f>
        <v>34</v>
      </c>
      <c r="H65" s="13">
        <f>LARGE(N65:Q65,3)</f>
        <v>29</v>
      </c>
      <c r="I65" s="14">
        <f>LARGE(N65:Q65,4)</f>
        <v>27</v>
      </c>
      <c r="J65" s="35"/>
      <c r="K65" s="43">
        <f>SUMIF(F65:I65,"&gt;0")</f>
        <v>125</v>
      </c>
      <c r="L65" s="35"/>
      <c r="M65" s="38">
        <f>+COUNT(N65:Q65)</f>
        <v>4</v>
      </c>
      <c r="N65" s="5">
        <v>29</v>
      </c>
      <c r="O65" s="5">
        <v>34</v>
      </c>
      <c r="P65" s="5">
        <v>27</v>
      </c>
      <c r="Q65" s="5">
        <v>35</v>
      </c>
    </row>
    <row r="66" spans="1:17" x14ac:dyDescent="0.35">
      <c r="A66" s="45">
        <f t="shared" si="0"/>
        <v>4</v>
      </c>
      <c r="B66" s="51" t="s">
        <v>12</v>
      </c>
      <c r="C66" s="8" t="s">
        <v>63</v>
      </c>
      <c r="D66" s="29">
        <v>20.7</v>
      </c>
      <c r="E66" s="32"/>
      <c r="F66" s="12">
        <f>LARGE(N66:Q66,1)</f>
        <v>33</v>
      </c>
      <c r="G66" s="13">
        <f>LARGE(N66:Q66,2)</f>
        <v>31</v>
      </c>
      <c r="H66" s="13">
        <f>LARGE(N66:Q66,3)</f>
        <v>28</v>
      </c>
      <c r="I66" s="14">
        <f>LARGE(N66:Q66,4)</f>
        <v>25</v>
      </c>
      <c r="J66" s="35"/>
      <c r="K66" s="43">
        <f>SUMIF(F66:I66,"&gt;0")</f>
        <v>117</v>
      </c>
      <c r="L66" s="35"/>
      <c r="M66" s="38">
        <f>+COUNT(N66:Q66)</f>
        <v>4</v>
      </c>
      <c r="N66" s="5">
        <v>28</v>
      </c>
      <c r="O66" s="5">
        <v>25</v>
      </c>
      <c r="P66" s="5">
        <v>33</v>
      </c>
      <c r="Q66" s="5">
        <v>31</v>
      </c>
    </row>
    <row r="67" spans="1:17" x14ac:dyDescent="0.35">
      <c r="A67" s="45">
        <f t="shared" si="0"/>
        <v>5</v>
      </c>
      <c r="B67" s="51" t="s">
        <v>39</v>
      </c>
      <c r="C67" s="8" t="s">
        <v>63</v>
      </c>
      <c r="D67" s="29">
        <v>30.7</v>
      </c>
      <c r="E67" s="32"/>
      <c r="F67" s="12">
        <f>LARGE(N67:Q67,1)</f>
        <v>36</v>
      </c>
      <c r="G67" s="13">
        <f>LARGE(N67:Q67,2)</f>
        <v>35</v>
      </c>
      <c r="H67" s="13">
        <f>LARGE(N67:Q67,3)</f>
        <v>23</v>
      </c>
      <c r="I67" s="14">
        <f>LARGE(N67:Q67,4)</f>
        <v>23</v>
      </c>
      <c r="J67" s="35"/>
      <c r="K67" s="43">
        <f>SUMIF(F67:I67,"&gt;0")</f>
        <v>117</v>
      </c>
      <c r="L67" s="35"/>
      <c r="M67" s="38">
        <f>+COUNT(N67:Q67)</f>
        <v>4</v>
      </c>
      <c r="N67" s="5">
        <v>36</v>
      </c>
      <c r="O67" s="5">
        <v>23</v>
      </c>
      <c r="P67" s="5">
        <v>23</v>
      </c>
      <c r="Q67" s="5">
        <v>35</v>
      </c>
    </row>
    <row r="68" spans="1:17" x14ac:dyDescent="0.35">
      <c r="A68" s="45">
        <f t="shared" si="0"/>
        <v>6</v>
      </c>
      <c r="B68" s="51" t="s">
        <v>16</v>
      </c>
      <c r="C68" s="8" t="s">
        <v>63</v>
      </c>
      <c r="D68" s="29">
        <v>26.5</v>
      </c>
      <c r="E68" s="32"/>
      <c r="F68" s="12">
        <f>LARGE(N68:Q68,1)</f>
        <v>34</v>
      </c>
      <c r="G68" s="13">
        <f>LARGE(N68:Q68,2)</f>
        <v>27</v>
      </c>
      <c r="H68" s="13">
        <f>LARGE(N68:Q68,3)</f>
        <v>23</v>
      </c>
      <c r="I68" s="14">
        <f>LARGE(N68:Q68,4)</f>
        <v>23</v>
      </c>
      <c r="J68" s="35"/>
      <c r="K68" s="43">
        <f>SUMIF(F68:I68,"&gt;0")</f>
        <v>107</v>
      </c>
      <c r="L68" s="35"/>
      <c r="M68" s="38">
        <f>+COUNT(N68:Q68)</f>
        <v>4</v>
      </c>
      <c r="N68" s="5">
        <v>23</v>
      </c>
      <c r="O68" s="5">
        <v>23</v>
      </c>
      <c r="P68" s="5">
        <v>27</v>
      </c>
      <c r="Q68" s="5">
        <v>34</v>
      </c>
    </row>
    <row r="69" spans="1:17" x14ac:dyDescent="0.35">
      <c r="A69" s="45">
        <f t="shared" si="0"/>
        <v>7</v>
      </c>
      <c r="B69" s="39" t="s">
        <v>37</v>
      </c>
      <c r="C69" s="8" t="s">
        <v>63</v>
      </c>
      <c r="D69" s="29">
        <v>24.1</v>
      </c>
      <c r="E69" s="32"/>
      <c r="F69" s="12">
        <f>LARGE(N69:Q69,1)</f>
        <v>37</v>
      </c>
      <c r="G69" s="13">
        <f>LARGE(N69:Q69,2)</f>
        <v>34</v>
      </c>
      <c r="H69" s="13">
        <f>LARGE(N69:Q69,3)</f>
        <v>31</v>
      </c>
      <c r="I69" s="14"/>
      <c r="J69" s="35"/>
      <c r="K69" s="43">
        <f>SUMIF(F69:I69,"&gt;0")</f>
        <v>102</v>
      </c>
      <c r="L69" s="35"/>
      <c r="M69" s="38">
        <f>+COUNT(N69:Q69)</f>
        <v>3</v>
      </c>
      <c r="N69" s="5">
        <v>37</v>
      </c>
      <c r="O69" s="5">
        <v>34</v>
      </c>
      <c r="P69" s="5"/>
      <c r="Q69" s="5">
        <v>31</v>
      </c>
    </row>
    <row r="70" spans="1:17" x14ac:dyDescent="0.35">
      <c r="A70" s="45">
        <f t="shared" ref="A70:A90" si="1">A69+1</f>
        <v>8</v>
      </c>
      <c r="B70" s="39" t="s">
        <v>18</v>
      </c>
      <c r="C70" s="8" t="s">
        <v>63</v>
      </c>
      <c r="D70" s="29">
        <v>23.8</v>
      </c>
      <c r="E70" s="32"/>
      <c r="F70" s="12">
        <f>LARGE(N70:Q70,1)</f>
        <v>30</v>
      </c>
      <c r="G70" s="13">
        <f>LARGE(N70:Q70,2)</f>
        <v>26</v>
      </c>
      <c r="H70" s="13">
        <f>LARGE(N70:Q70,3)</f>
        <v>23</v>
      </c>
      <c r="I70" s="14">
        <f>LARGE(N70:Q70,4)</f>
        <v>20</v>
      </c>
      <c r="J70" s="35"/>
      <c r="K70" s="43">
        <f>SUMIF(F70:I70,"&gt;0")</f>
        <v>99</v>
      </c>
      <c r="L70" s="35"/>
      <c r="M70" s="38">
        <f>+COUNT(N70:Q70)</f>
        <v>4</v>
      </c>
      <c r="N70" s="5">
        <v>23</v>
      </c>
      <c r="O70" s="5">
        <v>30</v>
      </c>
      <c r="P70" s="5">
        <v>20</v>
      </c>
      <c r="Q70" s="5">
        <v>26</v>
      </c>
    </row>
    <row r="71" spans="1:17" x14ac:dyDescent="0.35">
      <c r="A71" s="45">
        <f t="shared" si="1"/>
        <v>9</v>
      </c>
      <c r="B71" s="51" t="s">
        <v>27</v>
      </c>
      <c r="C71" s="8" t="s">
        <v>63</v>
      </c>
      <c r="D71" s="29">
        <v>36</v>
      </c>
      <c r="E71" s="32"/>
      <c r="F71" s="12">
        <f>LARGE(N71:Q71,1)</f>
        <v>26</v>
      </c>
      <c r="G71" s="13">
        <f>LARGE(N71:Q71,2)</f>
        <v>24</v>
      </c>
      <c r="H71" s="13">
        <f>LARGE(N71:Q71,3)</f>
        <v>22</v>
      </c>
      <c r="I71" s="14">
        <f>LARGE(N71:Q71,4)</f>
        <v>21</v>
      </c>
      <c r="J71" s="35"/>
      <c r="K71" s="43">
        <f>SUMIF(F71:I71,"&gt;0")</f>
        <v>93</v>
      </c>
      <c r="L71" s="35"/>
      <c r="M71" s="38">
        <f>+COUNT(N71:Q71)</f>
        <v>4</v>
      </c>
      <c r="N71" s="5">
        <v>22</v>
      </c>
      <c r="O71" s="5">
        <v>21</v>
      </c>
      <c r="P71" s="5">
        <v>26</v>
      </c>
      <c r="Q71" s="5">
        <v>24</v>
      </c>
    </row>
    <row r="72" spans="1:17" x14ac:dyDescent="0.35">
      <c r="A72" s="45">
        <f t="shared" si="1"/>
        <v>10</v>
      </c>
      <c r="B72" s="39" t="s">
        <v>72</v>
      </c>
      <c r="C72" s="8" t="s">
        <v>63</v>
      </c>
      <c r="D72" s="29">
        <v>25.6</v>
      </c>
      <c r="E72" s="32"/>
      <c r="F72" s="12">
        <f>LARGE(N72:Q72,1)</f>
        <v>27</v>
      </c>
      <c r="G72" s="13">
        <f>LARGE(N72:Q72,2)</f>
        <v>25</v>
      </c>
      <c r="H72" s="13">
        <f>LARGE(N72:Q72,3)</f>
        <v>21</v>
      </c>
      <c r="I72" s="14">
        <f>LARGE(N72:Q72,4)</f>
        <v>18</v>
      </c>
      <c r="J72" s="35"/>
      <c r="K72" s="43">
        <f>SUMIF(F72:I72,"&gt;0")</f>
        <v>91</v>
      </c>
      <c r="L72" s="35"/>
      <c r="M72" s="38">
        <f>+COUNT(N72:Q72)</f>
        <v>4</v>
      </c>
      <c r="N72" s="5">
        <v>21</v>
      </c>
      <c r="O72" s="5">
        <v>18</v>
      </c>
      <c r="P72" s="5">
        <v>27</v>
      </c>
      <c r="Q72" s="5">
        <v>25</v>
      </c>
    </row>
    <row r="73" spans="1:17" x14ac:dyDescent="0.35">
      <c r="A73" s="45">
        <f t="shared" si="1"/>
        <v>11</v>
      </c>
      <c r="B73" s="51" t="s">
        <v>76</v>
      </c>
      <c r="C73" s="8" t="s">
        <v>63</v>
      </c>
      <c r="D73" s="29">
        <v>20.9</v>
      </c>
      <c r="E73" s="32"/>
      <c r="F73" s="12">
        <f>LARGE(N73:Q73,1)</f>
        <v>33</v>
      </c>
      <c r="G73" s="13">
        <f>LARGE(N73:Q73,2)</f>
        <v>31</v>
      </c>
      <c r="H73" s="13">
        <f>LARGE(N73:Q73,3)</f>
        <v>23</v>
      </c>
      <c r="I73" s="14"/>
      <c r="J73" s="35"/>
      <c r="K73" s="43">
        <f>SUMIF(F73:I73,"&gt;0")</f>
        <v>87</v>
      </c>
      <c r="L73" s="35"/>
      <c r="M73" s="38">
        <f>+COUNT(N73:Q73)</f>
        <v>3</v>
      </c>
      <c r="O73" s="5">
        <v>31</v>
      </c>
      <c r="P73" s="5">
        <v>23</v>
      </c>
      <c r="Q73" s="5">
        <v>33</v>
      </c>
    </row>
    <row r="74" spans="1:17" x14ac:dyDescent="0.35">
      <c r="A74" s="45">
        <f t="shared" si="1"/>
        <v>12</v>
      </c>
      <c r="B74" s="51" t="s">
        <v>22</v>
      </c>
      <c r="C74" s="8" t="s">
        <v>63</v>
      </c>
      <c r="D74" s="29">
        <v>36</v>
      </c>
      <c r="E74" s="32"/>
      <c r="F74" s="12">
        <f>LARGE(N74:Q74,1)</f>
        <v>34</v>
      </c>
      <c r="G74" s="13">
        <f>LARGE(N74:Q74,2)</f>
        <v>29</v>
      </c>
      <c r="H74" s="13">
        <f>LARGE(N74:Q74,3)</f>
        <v>23</v>
      </c>
      <c r="I74" s="14"/>
      <c r="J74" s="35"/>
      <c r="K74" s="43">
        <f>SUMIF(F74:I74,"&gt;0")</f>
        <v>86</v>
      </c>
      <c r="L74" s="35"/>
      <c r="M74" s="38">
        <f>+COUNT(N74:Q74)</f>
        <v>3</v>
      </c>
      <c r="N74" s="5">
        <v>29</v>
      </c>
      <c r="O74" s="5">
        <v>23</v>
      </c>
      <c r="P74" s="5"/>
      <c r="Q74" s="5">
        <v>34</v>
      </c>
    </row>
    <row r="75" spans="1:17" x14ac:dyDescent="0.35">
      <c r="A75" s="45">
        <f t="shared" si="1"/>
        <v>13</v>
      </c>
      <c r="B75" s="51" t="s">
        <v>26</v>
      </c>
      <c r="C75" s="8" t="s">
        <v>63</v>
      </c>
      <c r="D75" s="29">
        <v>29</v>
      </c>
      <c r="E75" s="32"/>
      <c r="F75" s="12">
        <f>LARGE(N75:Q75,1)</f>
        <v>29</v>
      </c>
      <c r="G75" s="13">
        <f>LARGE(N75:Q75,2)</f>
        <v>29</v>
      </c>
      <c r="H75" s="13">
        <f>LARGE(N75:Q75,3)</f>
        <v>25</v>
      </c>
      <c r="I75" s="14"/>
      <c r="J75" s="35"/>
      <c r="K75" s="43">
        <f>SUMIF(F75:I75,"&gt;0")</f>
        <v>83</v>
      </c>
      <c r="L75" s="35"/>
      <c r="M75" s="38">
        <f>+COUNT(N75:Q75)</f>
        <v>3</v>
      </c>
      <c r="N75" s="5">
        <v>25</v>
      </c>
      <c r="O75" s="5">
        <v>29</v>
      </c>
      <c r="P75" s="5">
        <v>29</v>
      </c>
      <c r="Q75" s="5"/>
    </row>
    <row r="76" spans="1:17" x14ac:dyDescent="0.35">
      <c r="A76" s="45">
        <f t="shared" si="1"/>
        <v>14</v>
      </c>
      <c r="B76" s="51" t="s">
        <v>51</v>
      </c>
      <c r="C76" s="8" t="s">
        <v>63</v>
      </c>
      <c r="D76" s="29">
        <v>29.5</v>
      </c>
      <c r="E76" s="32"/>
      <c r="F76" s="12">
        <f>LARGE(N76:Q76,1)</f>
        <v>29</v>
      </c>
      <c r="G76" s="13">
        <f>LARGE(N76:Q76,2)</f>
        <v>26</v>
      </c>
      <c r="H76" s="13">
        <f>LARGE(N76:Q76,3)</f>
        <v>24</v>
      </c>
      <c r="I76" s="14"/>
      <c r="J76" s="35"/>
      <c r="K76" s="43">
        <f>SUMIF(F76:I76,"&gt;0")</f>
        <v>79</v>
      </c>
      <c r="L76" s="35"/>
      <c r="M76" s="38">
        <f>+COUNT(N76:Q76)</f>
        <v>3</v>
      </c>
      <c r="N76" s="5">
        <v>29</v>
      </c>
      <c r="O76" s="5">
        <v>26</v>
      </c>
      <c r="P76" s="5"/>
      <c r="Q76" s="5">
        <v>24</v>
      </c>
    </row>
    <row r="77" spans="1:17" x14ac:dyDescent="0.35">
      <c r="A77" s="45">
        <f t="shared" si="1"/>
        <v>15</v>
      </c>
      <c r="B77" s="51" t="s">
        <v>96</v>
      </c>
      <c r="C77" s="8" t="s">
        <v>63</v>
      </c>
      <c r="D77" s="29">
        <v>41.8</v>
      </c>
      <c r="E77" s="32"/>
      <c r="F77" s="12">
        <f>LARGE(N77:Q77,1)</f>
        <v>42</v>
      </c>
      <c r="G77" s="13">
        <f>LARGE(N77:Q77,2)</f>
        <v>36</v>
      </c>
      <c r="H77" s="13"/>
      <c r="I77" s="14"/>
      <c r="J77" s="35"/>
      <c r="K77" s="43">
        <f>SUMIF(F77:I77,"&gt;0")</f>
        <v>78</v>
      </c>
      <c r="L77" s="35"/>
      <c r="M77" s="38">
        <f>+COUNT(N77:Q77)</f>
        <v>2</v>
      </c>
      <c r="O77" s="5">
        <v>36</v>
      </c>
      <c r="P77" s="5">
        <v>42</v>
      </c>
      <c r="Q77" s="5"/>
    </row>
    <row r="78" spans="1:17" x14ac:dyDescent="0.35">
      <c r="A78" s="45">
        <f t="shared" si="1"/>
        <v>16</v>
      </c>
      <c r="B78" s="51" t="s">
        <v>31</v>
      </c>
      <c r="C78" s="8" t="s">
        <v>63</v>
      </c>
      <c r="D78" s="29">
        <v>32.5</v>
      </c>
      <c r="E78" s="32"/>
      <c r="F78" s="12">
        <f>LARGE(N78:Q78,1)</f>
        <v>32</v>
      </c>
      <c r="G78" s="13">
        <f>LARGE(N78:Q78,2)</f>
        <v>22</v>
      </c>
      <c r="H78" s="13">
        <f>LARGE(N78:Q78,3)</f>
        <v>21</v>
      </c>
      <c r="I78" s="14"/>
      <c r="J78" s="35"/>
      <c r="K78" s="43">
        <f>SUMIF(F78:I78,"&gt;0")</f>
        <v>75</v>
      </c>
      <c r="L78" s="35"/>
      <c r="M78" s="38">
        <f>+COUNT(N78:Q78)</f>
        <v>3</v>
      </c>
      <c r="O78" s="5">
        <v>22</v>
      </c>
      <c r="P78" s="5">
        <v>21</v>
      </c>
      <c r="Q78" s="5">
        <v>32</v>
      </c>
    </row>
    <row r="79" spans="1:17" x14ac:dyDescent="0.35">
      <c r="A79" s="45">
        <f t="shared" si="1"/>
        <v>17</v>
      </c>
      <c r="B79" s="51" t="s">
        <v>83</v>
      </c>
      <c r="C79" s="8" t="s">
        <v>63</v>
      </c>
      <c r="D79" s="29">
        <v>30.1</v>
      </c>
      <c r="E79" s="32"/>
      <c r="F79" s="12">
        <f>LARGE(N79:Q79,1)</f>
        <v>38</v>
      </c>
      <c r="G79" s="13">
        <f>LARGE(N79:Q79,2)</f>
        <v>28</v>
      </c>
      <c r="H79" s="13"/>
      <c r="I79" s="14"/>
      <c r="J79" s="35"/>
      <c r="K79" s="43">
        <f>SUMIF(F79:I79,"&gt;0")</f>
        <v>66</v>
      </c>
      <c r="L79" s="35"/>
      <c r="M79" s="38">
        <f>+COUNT(N79:Q79)</f>
        <v>2</v>
      </c>
      <c r="O79" s="5">
        <v>28</v>
      </c>
      <c r="P79" s="5"/>
      <c r="Q79" s="5">
        <v>38</v>
      </c>
    </row>
    <row r="80" spans="1:17" x14ac:dyDescent="0.35">
      <c r="A80" s="45">
        <f t="shared" si="1"/>
        <v>18</v>
      </c>
      <c r="B80" s="39" t="s">
        <v>24</v>
      </c>
      <c r="C80" s="8" t="s">
        <v>63</v>
      </c>
      <c r="D80" s="29">
        <v>33.200000000000003</v>
      </c>
      <c r="E80" s="32"/>
      <c r="F80" s="12">
        <f>LARGE(N80:Q80,1)</f>
        <v>33</v>
      </c>
      <c r="G80" s="13">
        <f>LARGE(N80:Q80,2)</f>
        <v>26</v>
      </c>
      <c r="H80" s="13"/>
      <c r="I80" s="14"/>
      <c r="J80" s="35"/>
      <c r="K80" s="43">
        <f>SUMIF(F80:I80,"&gt;0")</f>
        <v>59</v>
      </c>
      <c r="L80" s="35"/>
      <c r="M80" s="38">
        <f>+COUNT(N80:Q80)</f>
        <v>2</v>
      </c>
      <c r="O80" s="5"/>
      <c r="P80" s="5">
        <v>33</v>
      </c>
      <c r="Q80" s="5">
        <v>26</v>
      </c>
    </row>
    <row r="81" spans="1:17" x14ac:dyDescent="0.35">
      <c r="A81" s="45">
        <f t="shared" si="1"/>
        <v>19</v>
      </c>
      <c r="B81" s="51" t="s">
        <v>86</v>
      </c>
      <c r="C81" s="8" t="s">
        <v>63</v>
      </c>
      <c r="D81" s="29">
        <v>36</v>
      </c>
      <c r="E81" s="32"/>
      <c r="F81" s="12">
        <f>LARGE(N81:Q81,1)</f>
        <v>28</v>
      </c>
      <c r="G81" s="13">
        <f>LARGE(N81:Q81,2)</f>
        <v>28</v>
      </c>
      <c r="H81" s="13"/>
      <c r="I81" s="14"/>
      <c r="J81" s="35"/>
      <c r="K81" s="43">
        <f>SUMIF(F81:I81,"&gt;0")</f>
        <v>56</v>
      </c>
      <c r="L81" s="35"/>
      <c r="M81" s="38">
        <f>+COUNT(N81:Q81)</f>
        <v>2</v>
      </c>
      <c r="O81" s="5">
        <v>28</v>
      </c>
      <c r="P81" s="5"/>
      <c r="Q81" s="5">
        <v>28</v>
      </c>
    </row>
    <row r="82" spans="1:17" x14ac:dyDescent="0.35">
      <c r="A82" s="45">
        <f t="shared" si="1"/>
        <v>20</v>
      </c>
      <c r="B82" s="51" t="s">
        <v>45</v>
      </c>
      <c r="C82" s="8" t="s">
        <v>63</v>
      </c>
      <c r="D82" s="29">
        <v>37.9</v>
      </c>
      <c r="E82" s="32"/>
      <c r="F82" s="12">
        <f>LARGE(N82:Q82,1)</f>
        <v>22</v>
      </c>
      <c r="G82" s="13">
        <f>LARGE(N82:Q82,2)</f>
        <v>21</v>
      </c>
      <c r="H82" s="13">
        <f>LARGE(N82:Q82,3)</f>
        <v>13</v>
      </c>
      <c r="I82" s="14"/>
      <c r="J82" s="35"/>
      <c r="K82" s="43">
        <f>SUMIF(F82:I82,"&gt;0")</f>
        <v>56</v>
      </c>
      <c r="L82" s="35"/>
      <c r="M82" s="38">
        <f>+COUNT(N82:Q82)</f>
        <v>3</v>
      </c>
      <c r="N82" s="5">
        <v>13</v>
      </c>
      <c r="O82" s="5"/>
      <c r="P82" s="5">
        <v>22</v>
      </c>
      <c r="Q82" s="5">
        <v>21</v>
      </c>
    </row>
    <row r="83" spans="1:17" x14ac:dyDescent="0.35">
      <c r="A83" s="45">
        <f t="shared" si="1"/>
        <v>21</v>
      </c>
      <c r="B83" s="51" t="s">
        <v>11</v>
      </c>
      <c r="C83" s="8" t="s">
        <v>63</v>
      </c>
      <c r="D83" s="29">
        <v>36</v>
      </c>
      <c r="E83" s="32"/>
      <c r="F83" s="12">
        <f>LARGE(N83:Q83,1)</f>
        <v>30</v>
      </c>
      <c r="G83" s="13">
        <f>LARGE(N83:Q83,2)</f>
        <v>20</v>
      </c>
      <c r="H83" s="13"/>
      <c r="I83" s="14"/>
      <c r="J83" s="35"/>
      <c r="K83" s="43">
        <f>SUMIF(F83:I83,"&gt;0")</f>
        <v>50</v>
      </c>
      <c r="L83" s="35"/>
      <c r="M83" s="38">
        <f>+COUNT(N83:Q83)</f>
        <v>2</v>
      </c>
      <c r="N83" s="5">
        <v>30</v>
      </c>
      <c r="O83" s="5"/>
      <c r="P83" s="5"/>
      <c r="Q83" s="5">
        <v>20</v>
      </c>
    </row>
    <row r="84" spans="1:17" x14ac:dyDescent="0.35">
      <c r="A84" s="45">
        <f t="shared" si="1"/>
        <v>22</v>
      </c>
      <c r="B84" s="51" t="s">
        <v>89</v>
      </c>
      <c r="C84" s="8" t="s">
        <v>63</v>
      </c>
      <c r="D84" s="29">
        <v>33.1</v>
      </c>
      <c r="E84" s="32"/>
      <c r="F84" s="12">
        <f>LARGE(N84:Q84,1)</f>
        <v>27</v>
      </c>
      <c r="G84" s="13">
        <f>LARGE(N84:Q84,2)</f>
        <v>19</v>
      </c>
      <c r="H84" s="13"/>
      <c r="I84" s="14"/>
      <c r="J84" s="35"/>
      <c r="K84" s="43">
        <f>SUMIF(F84:I84,"&gt;0")</f>
        <v>46</v>
      </c>
      <c r="L84" s="35"/>
      <c r="M84" s="38">
        <f>+COUNT(N84:Q84)</f>
        <v>2</v>
      </c>
      <c r="O84" s="5">
        <v>19</v>
      </c>
      <c r="P84" s="5">
        <v>27</v>
      </c>
      <c r="Q84" s="5"/>
    </row>
    <row r="85" spans="1:17" x14ac:dyDescent="0.35">
      <c r="A85" s="45">
        <f t="shared" si="1"/>
        <v>23</v>
      </c>
      <c r="B85" s="51" t="s">
        <v>81</v>
      </c>
      <c r="C85" s="8" t="s">
        <v>63</v>
      </c>
      <c r="D85" s="29">
        <v>36.9</v>
      </c>
      <c r="E85" s="32"/>
      <c r="F85" s="12">
        <f>LARGE(N85:Q85,1)</f>
        <v>36</v>
      </c>
      <c r="G85" s="13"/>
      <c r="H85" s="13"/>
      <c r="I85" s="14"/>
      <c r="J85" s="35"/>
      <c r="K85" s="43">
        <f>SUMIF(F85:I85,"&gt;0")</f>
        <v>36</v>
      </c>
      <c r="L85" s="35"/>
      <c r="M85" s="38">
        <f>+COUNT(N85:Q85)</f>
        <v>1</v>
      </c>
      <c r="O85" s="5">
        <v>36</v>
      </c>
      <c r="P85" s="5"/>
      <c r="Q85" s="5"/>
    </row>
    <row r="86" spans="1:17" x14ac:dyDescent="0.35">
      <c r="A86" s="45">
        <f t="shared" si="1"/>
        <v>24</v>
      </c>
      <c r="B86" s="51" t="s">
        <v>33</v>
      </c>
      <c r="C86" s="8" t="s">
        <v>63</v>
      </c>
      <c r="D86" s="29">
        <v>23.4</v>
      </c>
      <c r="E86" s="32"/>
      <c r="F86" s="12">
        <f>LARGE(N86:Q86,1)</f>
        <v>35</v>
      </c>
      <c r="G86" s="13"/>
      <c r="H86" s="13"/>
      <c r="I86" s="14"/>
      <c r="J86" s="35"/>
      <c r="K86" s="43">
        <f>SUMIF(F86:I86,"&gt;0")</f>
        <v>35</v>
      </c>
      <c r="L86" s="35"/>
      <c r="M86" s="38">
        <f>+COUNT(N86:Q86)</f>
        <v>1</v>
      </c>
      <c r="O86" s="5"/>
      <c r="P86" s="5"/>
      <c r="Q86" s="5">
        <v>35</v>
      </c>
    </row>
    <row r="87" spans="1:17" x14ac:dyDescent="0.35">
      <c r="A87" s="45">
        <f t="shared" si="1"/>
        <v>25</v>
      </c>
      <c r="B87" s="39" t="s">
        <v>77</v>
      </c>
      <c r="C87" s="8" t="s">
        <v>63</v>
      </c>
      <c r="D87" s="29">
        <v>22.3</v>
      </c>
      <c r="E87" s="32"/>
      <c r="F87" s="12">
        <f>LARGE(N87:Q87,1)</f>
        <v>33</v>
      </c>
      <c r="G87" s="13"/>
      <c r="H87" s="13"/>
      <c r="I87" s="14"/>
      <c r="J87" s="35"/>
      <c r="K87" s="43">
        <f>SUMIF(F87:I87,"&gt;0")</f>
        <v>33</v>
      </c>
      <c r="L87" s="35"/>
      <c r="M87" s="38">
        <f>+COUNT(N87:Q87)</f>
        <v>1</v>
      </c>
      <c r="O87" s="5">
        <v>33</v>
      </c>
      <c r="P87" s="5"/>
      <c r="Q87" s="5"/>
    </row>
    <row r="88" spans="1:17" x14ac:dyDescent="0.35">
      <c r="A88" s="45">
        <f t="shared" si="1"/>
        <v>26</v>
      </c>
      <c r="B88" s="51" t="s">
        <v>88</v>
      </c>
      <c r="C88" s="8" t="s">
        <v>63</v>
      </c>
      <c r="D88" s="54">
        <v>16.5</v>
      </c>
      <c r="E88" s="32"/>
      <c r="F88" s="12">
        <f>LARGE(N88:Q88,1)</f>
        <v>32</v>
      </c>
      <c r="G88" s="13"/>
      <c r="H88" s="13"/>
      <c r="I88" s="14"/>
      <c r="J88" s="35"/>
      <c r="K88" s="43">
        <f>SUMIF(F88:I88,"&gt;0")</f>
        <v>32</v>
      </c>
      <c r="L88" s="35"/>
      <c r="M88" s="38">
        <f>+COUNT(N88:Q88)</f>
        <v>1</v>
      </c>
      <c r="O88" s="5">
        <v>32</v>
      </c>
      <c r="P88" s="5"/>
      <c r="Q88" s="5"/>
    </row>
    <row r="89" spans="1:17" x14ac:dyDescent="0.35">
      <c r="A89" s="45">
        <f t="shared" si="1"/>
        <v>27</v>
      </c>
      <c r="B89" s="51" t="s">
        <v>69</v>
      </c>
      <c r="C89" s="8" t="s">
        <v>63</v>
      </c>
      <c r="D89" s="29">
        <v>32.200000000000003</v>
      </c>
      <c r="E89" s="32"/>
      <c r="F89" s="12">
        <f>LARGE(N89:Q89,1)</f>
        <v>23</v>
      </c>
      <c r="G89" s="13"/>
      <c r="H89" s="13"/>
      <c r="I89" s="14"/>
      <c r="J89" s="35"/>
      <c r="K89" s="43">
        <f>SUMIF(F89:I89,"&gt;0")</f>
        <v>23</v>
      </c>
      <c r="L89" s="35"/>
      <c r="M89" s="38">
        <f>+COUNT(N89:Q89)</f>
        <v>1</v>
      </c>
      <c r="N89" s="5">
        <v>23</v>
      </c>
      <c r="O89" s="5"/>
      <c r="P89" s="5"/>
      <c r="Q89" s="5"/>
    </row>
    <row r="90" spans="1:17" x14ac:dyDescent="0.35">
      <c r="A90" s="45">
        <f t="shared" si="1"/>
        <v>28</v>
      </c>
      <c r="B90" s="51" t="s">
        <v>73</v>
      </c>
      <c r="C90" s="8" t="s">
        <v>63</v>
      </c>
      <c r="D90" s="54">
        <v>30.6</v>
      </c>
      <c r="E90" s="32"/>
      <c r="F90" s="12">
        <f>LARGE(N90:Q90,1)</f>
        <v>11</v>
      </c>
      <c r="G90" s="13"/>
      <c r="H90" s="13"/>
      <c r="I90" s="14"/>
      <c r="J90" s="35"/>
      <c r="K90" s="43">
        <f>SUMIF(F90:I90,"&gt;0")</f>
        <v>11</v>
      </c>
      <c r="L90" s="35"/>
      <c r="M90" s="38">
        <f>+COUNT(N90:Q90)</f>
        <v>1</v>
      </c>
      <c r="N90" s="5">
        <v>11</v>
      </c>
      <c r="O90" s="5"/>
      <c r="P90" s="5"/>
      <c r="Q90" s="5"/>
    </row>
  </sheetData>
  <sortState xmlns:xlrd2="http://schemas.microsoft.com/office/spreadsheetml/2017/richdata2" ref="B4:Q90">
    <sortCondition ref="C4:C90"/>
    <sortCondition descending="1" ref="K4:K90"/>
    <sortCondition ref="D4:D90"/>
  </sortState>
  <dataConsolidate/>
  <mergeCells count="1">
    <mergeCell ref="D1:Q1"/>
  </mergeCells>
  <pageMargins left="0.7" right="0.7" top="0.75" bottom="0.75" header="0.3" footer="0.3"/>
  <pageSetup paperSize="9" scale="83" fitToHeight="0" orientation="landscape" r:id="rId1"/>
  <rowBreaks count="1" manualBreakCount="1">
    <brk id="62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johan</cp:lastModifiedBy>
  <cp:lastPrinted>2022-11-18T22:49:17Z</cp:lastPrinted>
  <dcterms:created xsi:type="dcterms:W3CDTF">2020-01-01T13:07:50Z</dcterms:created>
  <dcterms:modified xsi:type="dcterms:W3CDTF">2022-11-18T22:52:19Z</dcterms:modified>
</cp:coreProperties>
</file>